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wner\Desktop\令和6年度決算書類\令和6年度決算書類\"/>
    </mc:Choice>
  </mc:AlternateContent>
  <xr:revisionPtr revIDLastSave="0" documentId="8_{EAA30301-2A39-4B88-9A9E-6BDD9A6FA052}" xr6:coauthVersionLast="47" xr6:coauthVersionMax="47" xr10:uidLastSave="{00000000-0000-0000-0000-000000000000}"/>
  <bookViews>
    <workbookView xWindow="2370" yWindow="570" windowWidth="23520" windowHeight="14250" tabRatio="866" activeTab="5" xr2:uid="{00000000-000D-0000-FFFF-FFFF00000000}"/>
  </bookViews>
  <sheets>
    <sheet name="資金収支 - 第1号の1様式" sheetId="51" r:id="rId1"/>
    <sheet name="資金収支 - 第1号の2様式" sheetId="52" r:id="rId2"/>
    <sheet name="事業活動 - 第2号の1様式" sheetId="53" r:id="rId3"/>
    <sheet name="事業活動 - 第2号の2様式" sheetId="54" r:id="rId4"/>
    <sheet name="貸借 - 第3号の1様式" sheetId="55" r:id="rId5"/>
    <sheet name="貸借 - 第3号の2様式" sheetId="56" r:id="rId6"/>
  </sheets>
  <definedNames>
    <definedName name="_xlnm.Print_Area" localSheetId="1">'資金収支 - 第1号の2様式'!$A$1:$I$61</definedName>
    <definedName name="_xlnm.Print_Area" localSheetId="2">'事業活動 - 第2号の1様式'!$A$1:$F$67</definedName>
    <definedName name="_xlnm.Print_Area" localSheetId="3">'事業活動 - 第2号の2様式'!$A$1:$I$69</definedName>
    <definedName name="_xlnm.Print_Area" localSheetId="5">'貸借 - 第3号の2様式'!$A$1:$G$59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6" l="1"/>
  <c r="C46" i="56"/>
  <c r="C36" i="56"/>
  <c r="F57" i="56"/>
  <c r="D57" i="56"/>
  <c r="B57" i="56"/>
  <c r="F46" i="56"/>
  <c r="D46" i="56"/>
  <c r="B46" i="56"/>
  <c r="F36" i="56"/>
  <c r="D36" i="56"/>
  <c r="B36" i="56"/>
  <c r="H39" i="55"/>
  <c r="H34" i="55"/>
  <c r="D34" i="55"/>
  <c r="H35" i="55"/>
  <c r="D35" i="55"/>
  <c r="H36" i="55"/>
  <c r="H37" i="55"/>
  <c r="H31" i="55"/>
  <c r="D31" i="55"/>
  <c r="H11" i="55"/>
  <c r="D11" i="55"/>
  <c r="H12" i="55"/>
  <c r="D12" i="55"/>
  <c r="D13" i="55"/>
  <c r="D14" i="55"/>
  <c r="D15" i="55"/>
  <c r="D16" i="55"/>
  <c r="D17" i="55"/>
  <c r="D18" i="55"/>
  <c r="D19" i="55"/>
  <c r="G41" i="55"/>
  <c r="F41" i="55"/>
  <c r="H38" i="55"/>
  <c r="H33" i="55"/>
  <c r="D33" i="55"/>
  <c r="H32" i="55"/>
  <c r="D32" i="55"/>
  <c r="H30" i="55"/>
  <c r="D30" i="55"/>
  <c r="D29" i="55"/>
  <c r="G28" i="55"/>
  <c r="F28" i="55"/>
  <c r="D28" i="55"/>
  <c r="D27" i="55"/>
  <c r="D26" i="55"/>
  <c r="H25" i="55"/>
  <c r="D25" i="55"/>
  <c r="H24" i="55"/>
  <c r="D24" i="55"/>
  <c r="H23" i="55"/>
  <c r="D23" i="55"/>
  <c r="H22" i="55"/>
  <c r="D22" i="55"/>
  <c r="H21" i="55"/>
  <c r="C42" i="55"/>
  <c r="B42" i="55"/>
  <c r="D20" i="55"/>
  <c r="H10" i="55"/>
  <c r="D10" i="55"/>
  <c r="H9" i="55"/>
  <c r="D9" i="55"/>
  <c r="E56" i="54"/>
  <c r="E52" i="54"/>
  <c r="E44" i="54"/>
  <c r="H56" i="54"/>
  <c r="F56" i="54"/>
  <c r="D56" i="54"/>
  <c r="H52" i="54"/>
  <c r="F52" i="54"/>
  <c r="D52" i="54"/>
  <c r="H44" i="54"/>
  <c r="F44" i="54"/>
  <c r="D44" i="54"/>
  <c r="F62" i="53"/>
  <c r="F63" i="53"/>
  <c r="F44" i="53"/>
  <c r="F45" i="53"/>
  <c r="F15" i="53"/>
  <c r="F16" i="53"/>
  <c r="F17" i="53"/>
  <c r="F18" i="53"/>
  <c r="F19" i="53"/>
  <c r="F20" i="53"/>
  <c r="F21" i="53"/>
  <c r="F22" i="53"/>
  <c r="F23" i="53"/>
  <c r="F24" i="53"/>
  <c r="F25" i="53"/>
  <c r="F26" i="53"/>
  <c r="F27" i="53"/>
  <c r="F28" i="53"/>
  <c r="F29" i="53"/>
  <c r="F30" i="53"/>
  <c r="F31" i="53"/>
  <c r="F32" i="53"/>
  <c r="F33" i="53"/>
  <c r="F34" i="53"/>
  <c r="F35" i="53"/>
  <c r="F36" i="53"/>
  <c r="F37" i="53"/>
  <c r="F38" i="53"/>
  <c r="F39" i="53"/>
  <c r="F8" i="53"/>
  <c r="F9" i="53"/>
  <c r="F10" i="53"/>
  <c r="F11" i="53"/>
  <c r="F65" i="53"/>
  <c r="F64" i="53"/>
  <c r="F61" i="53"/>
  <c r="F60" i="53"/>
  <c r="F59" i="53"/>
  <c r="F58" i="53"/>
  <c r="F56" i="53"/>
  <c r="E54" i="53"/>
  <c r="D54" i="53"/>
  <c r="F53" i="53"/>
  <c r="F52" i="53"/>
  <c r="E50" i="53"/>
  <c r="D50" i="53"/>
  <c r="F49" i="53"/>
  <c r="F48" i="53"/>
  <c r="F47" i="53"/>
  <c r="F46" i="53"/>
  <c r="F43" i="53"/>
  <c r="E42" i="53"/>
  <c r="D42" i="53"/>
  <c r="F41" i="53"/>
  <c r="F40" i="53"/>
  <c r="F14" i="53"/>
  <c r="F13" i="53"/>
  <c r="F12" i="53"/>
  <c r="F7" i="53"/>
  <c r="E56" i="52"/>
  <c r="E47" i="52"/>
  <c r="E41" i="52"/>
  <c r="H56" i="52"/>
  <c r="F56" i="52"/>
  <c r="D56" i="52"/>
  <c r="H47" i="52"/>
  <c r="F47" i="52"/>
  <c r="D47" i="52"/>
  <c r="H41" i="52"/>
  <c r="F41" i="52"/>
  <c r="D41" i="52"/>
  <c r="F51" i="51"/>
  <c r="F52" i="51"/>
  <c r="F43" i="51"/>
  <c r="F16" i="51"/>
  <c r="F17" i="51"/>
  <c r="F18" i="51"/>
  <c r="F19" i="51"/>
  <c r="F20" i="51"/>
  <c r="F21" i="51"/>
  <c r="F22" i="51"/>
  <c r="F23" i="51"/>
  <c r="F24" i="51"/>
  <c r="F25" i="51"/>
  <c r="F26" i="51"/>
  <c r="F27" i="51"/>
  <c r="F28" i="51"/>
  <c r="F29" i="51"/>
  <c r="F30" i="51"/>
  <c r="F31" i="51"/>
  <c r="F32" i="51"/>
  <c r="F33" i="51"/>
  <c r="F34" i="51"/>
  <c r="F35" i="51"/>
  <c r="F36" i="51"/>
  <c r="F37" i="51"/>
  <c r="F9" i="51"/>
  <c r="F10" i="51"/>
  <c r="F11" i="51"/>
  <c r="F12" i="51"/>
  <c r="F60" i="51"/>
  <c r="F56" i="51"/>
  <c r="F54" i="51"/>
  <c r="F53" i="51"/>
  <c r="F50" i="51"/>
  <c r="F49" i="51"/>
  <c r="F48" i="51"/>
  <c r="F47" i="51"/>
  <c r="F45" i="51"/>
  <c r="F44" i="51"/>
  <c r="F42" i="51"/>
  <c r="F41" i="51"/>
  <c r="F39" i="51"/>
  <c r="F38" i="51"/>
  <c r="F15" i="51"/>
  <c r="F14" i="51"/>
  <c r="F13" i="51"/>
  <c r="F8" i="51"/>
  <c r="C58" i="56" l="1"/>
  <c r="G36" i="56"/>
  <c r="F58" i="56"/>
  <c r="D58" i="56"/>
  <c r="B58" i="56"/>
  <c r="E46" i="56"/>
  <c r="E57" i="56"/>
  <c r="G46" i="56"/>
  <c r="G57" i="56"/>
  <c r="E36" i="56"/>
  <c r="D42" i="55"/>
  <c r="F42" i="55"/>
  <c r="H41" i="55"/>
  <c r="H28" i="55"/>
  <c r="D21" i="55"/>
  <c r="G42" i="55"/>
  <c r="D53" i="54"/>
  <c r="D57" i="54" s="1"/>
  <c r="D59" i="54" s="1"/>
  <c r="D68" i="54" s="1"/>
  <c r="H53" i="54"/>
  <c r="H57" i="54" s="1"/>
  <c r="H59" i="54" s="1"/>
  <c r="H68" i="54" s="1"/>
  <c r="E53" i="54"/>
  <c r="E57" i="54" s="1"/>
  <c r="E59" i="54" s="1"/>
  <c r="E68" i="54" s="1"/>
  <c r="F53" i="54"/>
  <c r="F57" i="54" s="1"/>
  <c r="F59" i="54" s="1"/>
  <c r="F68" i="54" s="1"/>
  <c r="G52" i="54"/>
  <c r="G56" i="54"/>
  <c r="G44" i="54"/>
  <c r="I56" i="54"/>
  <c r="I44" i="54"/>
  <c r="I52" i="54"/>
  <c r="E51" i="53"/>
  <c r="E55" i="53" s="1"/>
  <c r="E57" i="53" s="1"/>
  <c r="E66" i="53" s="1"/>
  <c r="D51" i="53"/>
  <c r="D55" i="53" s="1"/>
  <c r="D57" i="53" s="1"/>
  <c r="D66" i="53" s="1"/>
  <c r="F54" i="53"/>
  <c r="F42" i="53"/>
  <c r="F50" i="53"/>
  <c r="G47" i="52"/>
  <c r="E57" i="52"/>
  <c r="E60" i="52" s="1"/>
  <c r="G56" i="52"/>
  <c r="D57" i="52"/>
  <c r="D60" i="52" s="1"/>
  <c r="F57" i="52"/>
  <c r="F60" i="52" s="1"/>
  <c r="G41" i="52"/>
  <c r="H57" i="52"/>
  <c r="H60" i="52" s="1"/>
  <c r="I41" i="52"/>
  <c r="I56" i="52"/>
  <c r="I47" i="52"/>
  <c r="F46" i="51"/>
  <c r="F55" i="51"/>
  <c r="F40" i="51"/>
  <c r="G58" i="56" l="1"/>
  <c r="E58" i="56"/>
  <c r="H42" i="55"/>
  <c r="G53" i="54"/>
  <c r="G57" i="54" s="1"/>
  <c r="G59" i="54" s="1"/>
  <c r="G68" i="54" s="1"/>
  <c r="I53" i="54"/>
  <c r="I57" i="54" s="1"/>
  <c r="I59" i="54" s="1"/>
  <c r="I68" i="54" s="1"/>
  <c r="F51" i="53"/>
  <c r="F55" i="53" s="1"/>
  <c r="F57" i="53" s="1"/>
  <c r="F66" i="53" s="1"/>
  <c r="G57" i="52"/>
  <c r="G60" i="52" s="1"/>
  <c r="I57" i="52"/>
  <c r="I60" i="52" s="1"/>
  <c r="F58" i="51"/>
  <c r="F61" i="51" s="1"/>
</calcChain>
</file>

<file path=xl/sharedStrings.xml><?xml version="1.0" encoding="utf-8"?>
<sst xmlns="http://schemas.openxmlformats.org/spreadsheetml/2006/main" count="429" uniqueCount="229">
  <si>
    <t>負債の部合計</t>
  </si>
  <si>
    <t>純資産の部合計</t>
  </si>
  <si>
    <t>負債及び純資産の部合計</t>
  </si>
  <si>
    <t>資　　産　　の　　部</t>
    <phoneticPr fontId="2"/>
  </si>
  <si>
    <t>負　　債　　の　　部</t>
    <phoneticPr fontId="2"/>
  </si>
  <si>
    <t>当年</t>
    <rPh sb="0" eb="2">
      <t>トウネン</t>
    </rPh>
    <phoneticPr fontId="2"/>
  </si>
  <si>
    <t>前年</t>
    <rPh sb="0" eb="2">
      <t>ゼンネン</t>
    </rPh>
    <phoneticPr fontId="2"/>
  </si>
  <si>
    <t>増減</t>
    <rPh sb="0" eb="2">
      <t>ゾウゲン</t>
    </rPh>
    <phoneticPr fontId="2"/>
  </si>
  <si>
    <t>度末</t>
    <rPh sb="0" eb="1">
      <t>ド</t>
    </rPh>
    <rPh sb="1" eb="2">
      <t>マツ</t>
    </rPh>
    <phoneticPr fontId="2"/>
  </si>
  <si>
    <t>流動資産</t>
    <phoneticPr fontId="2"/>
  </si>
  <si>
    <t>備考</t>
    <rPh sb="0" eb="2">
      <t>ビコウ</t>
    </rPh>
    <phoneticPr fontId="2"/>
  </si>
  <si>
    <t>収入</t>
    <rPh sb="0" eb="1">
      <t>オサム</t>
    </rPh>
    <rPh sb="1" eb="2">
      <t>イリ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</si>
  <si>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</si>
  <si>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</si>
  <si>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　予備費支出(10)</t>
    <rPh sb="1" eb="4">
      <t>ヨビヒ</t>
    </rPh>
    <rPh sb="4" eb="6">
      <t>シシュツ</t>
    </rPh>
    <phoneticPr fontId="2"/>
  </si>
  <si>
    <t>収益</t>
    <rPh sb="0" eb="2">
      <t>シュウエキ</t>
    </rPh>
    <phoneticPr fontId="2"/>
  </si>
  <si>
    <t>費用</t>
    <rPh sb="0" eb="2">
      <t>ヒヨウ</t>
    </rPh>
    <phoneticPr fontId="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</si>
  <si>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2"/>
  </si>
  <si>
    <t>特別収益計(８)</t>
    <rPh sb="0" eb="2">
      <t>トクベツ</t>
    </rPh>
    <rPh sb="2" eb="4">
      <t>シュウエキ</t>
    </rPh>
    <phoneticPr fontId="2"/>
  </si>
  <si>
    <t>特別費用計(９)</t>
    <rPh sb="0" eb="2">
      <t>トクベツ</t>
    </rPh>
    <rPh sb="2" eb="4">
      <t>ヒヨウ</t>
    </rPh>
    <phoneticPr fontId="2"/>
  </si>
  <si>
    <t>特別費用計（９）</t>
    <rPh sb="0" eb="2">
      <t>トクベツ</t>
    </rPh>
    <rPh sb="2" eb="4">
      <t>ヒヨウ</t>
    </rPh>
    <phoneticPr fontId="2"/>
  </si>
  <si>
    <t>サービス活動増減の部</t>
    <rPh sb="4" eb="6">
      <t>カツドウ</t>
    </rPh>
    <rPh sb="6" eb="8">
      <t>ゾウゲン</t>
    </rPh>
    <rPh sb="9" eb="10">
      <t>ブ</t>
    </rPh>
    <phoneticPr fontId="2"/>
  </si>
  <si>
    <t>サービス活動収益計(１)</t>
    <rPh sb="6" eb="8">
      <t>シュウエキ</t>
    </rPh>
    <phoneticPr fontId="2"/>
  </si>
  <si>
    <t>サービス活動費用計（２）</t>
    <rPh sb="6" eb="8">
      <t>ヒヨウ</t>
    </rPh>
    <phoneticPr fontId="2"/>
  </si>
  <si>
    <t>　サービス活動増減差額(３)=(１)-(２)</t>
    <rPh sb="7" eb="9">
      <t>ゾウゲン</t>
    </rPh>
    <rPh sb="9" eb="10">
      <t>サ</t>
    </rPh>
    <rPh sb="10" eb="11">
      <t>ガク</t>
    </rPh>
    <phoneticPr fontId="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</si>
  <si>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2"/>
  </si>
  <si>
    <t>サービス活動外収益計(４)</t>
    <rPh sb="7" eb="9">
      <t>シュウエキ</t>
    </rPh>
    <rPh sb="9" eb="10">
      <t>ケイ</t>
    </rPh>
    <phoneticPr fontId="2"/>
  </si>
  <si>
    <t>サービス活動外費用計（５）</t>
    <rPh sb="7" eb="9">
      <t>ヒヨウ</t>
    </rPh>
    <phoneticPr fontId="2"/>
  </si>
  <si>
    <t>　サービス活動外増減差額（６）=(４)－(５)</t>
    <rPh sb="8" eb="10">
      <t>ゾウゲン</t>
    </rPh>
    <rPh sb="10" eb="11">
      <t>サ</t>
    </rPh>
    <rPh sb="11" eb="12">
      <t>ガク</t>
    </rPh>
    <phoneticPr fontId="2"/>
  </si>
  <si>
    <t>経常増減差額(７)=(３)＋(６)</t>
    <rPh sb="2" eb="4">
      <t>ゾウゲン</t>
    </rPh>
    <rPh sb="4" eb="5">
      <t>サ</t>
    </rPh>
    <rPh sb="5" eb="6">
      <t>ガク</t>
    </rPh>
    <phoneticPr fontId="2"/>
  </si>
  <si>
    <t>　特別増減差額（10）=(８)－(９)</t>
    <rPh sb="1" eb="3">
      <t>トクベツ</t>
    </rPh>
    <rPh sb="3" eb="5">
      <t>ゾウゲン</t>
    </rPh>
    <rPh sb="5" eb="7">
      <t>サガク</t>
    </rPh>
    <phoneticPr fontId="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</si>
  <si>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2"/>
  </si>
  <si>
    <t>サービス活動外収益計(４)</t>
    <rPh sb="7" eb="9">
      <t>シュウエキ</t>
    </rPh>
    <phoneticPr fontId="2"/>
  </si>
  <si>
    <t>サービス活動外費用計(５)</t>
    <rPh sb="7" eb="9">
      <t>ヒヨウ</t>
    </rPh>
    <phoneticPr fontId="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</si>
  <si>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</si>
  <si>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2"/>
  </si>
  <si>
    <t>勘定科目</t>
    <rPh sb="0" eb="2">
      <t>カンジョウ</t>
    </rPh>
    <rPh sb="2" eb="4">
      <t>カモク</t>
    </rPh>
    <phoneticPr fontId="2"/>
  </si>
  <si>
    <t>　施設整備等資金収支差額(６)=(４)－(５)</t>
    <rPh sb="1" eb="3">
      <t>シセツ</t>
    </rPh>
    <rPh sb="3" eb="5">
      <t>セイビ</t>
    </rPh>
    <rPh sb="5" eb="6">
      <t>トウ</t>
    </rPh>
    <rPh sb="6" eb="8">
      <t>シキン</t>
    </rPh>
    <rPh sb="8" eb="10">
      <t>シュウシ</t>
    </rPh>
    <phoneticPr fontId="2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</si>
  <si>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2"/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</si>
  <si>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2"/>
  </si>
  <si>
    <t>資金収支計算書</t>
    <phoneticPr fontId="2"/>
  </si>
  <si>
    <t>　施設整備等資金収支差額(６)=(４)－(５）</t>
    <rPh sb="1" eb="3">
      <t>シセツ</t>
    </rPh>
    <rPh sb="3" eb="5">
      <t>セイビ</t>
    </rPh>
    <rPh sb="5" eb="6">
      <t>トウ</t>
    </rPh>
    <rPh sb="6" eb="8">
      <t>シキン</t>
    </rPh>
    <phoneticPr fontId="2"/>
  </si>
  <si>
    <t>施設整備等支出計(５)</t>
    <rPh sb="0" eb="2">
      <t>シセツ</t>
    </rPh>
    <rPh sb="2" eb="5">
      <t>セイビトウ</t>
    </rPh>
    <phoneticPr fontId="2"/>
  </si>
  <si>
    <t>　当期資金収支差額合計(11)=(３)+(６)+(９)－(10)</t>
    <phoneticPr fontId="2"/>
  </si>
  <si>
    <t>　前期末支払資金残高(12)</t>
    <phoneticPr fontId="2"/>
  </si>
  <si>
    <t>　当期末支払資金残高(11)＋(12)</t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</si>
  <si>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</si>
  <si>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</si>
  <si>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固定資産</t>
    <phoneticPr fontId="2"/>
  </si>
  <si>
    <t xml:space="preserve"> 基本財産</t>
    <phoneticPr fontId="2"/>
  </si>
  <si>
    <t xml:space="preserve"> その他の固定資産</t>
    <phoneticPr fontId="2"/>
  </si>
  <si>
    <t>純　　資　　産　　の　　部</t>
    <phoneticPr fontId="2"/>
  </si>
  <si>
    <t>基本金</t>
    <phoneticPr fontId="2"/>
  </si>
  <si>
    <t>国庫補助金等特別積立金</t>
    <phoneticPr fontId="2"/>
  </si>
  <si>
    <t>その他の積立金</t>
    <phoneticPr fontId="2"/>
  </si>
  <si>
    <t>資産の部合計</t>
    <phoneticPr fontId="2"/>
  </si>
  <si>
    <t>（単位：円）</t>
    <phoneticPr fontId="2"/>
  </si>
  <si>
    <t>予算(A)</t>
    <rPh sb="0" eb="2">
      <t>ヨサン</t>
    </rPh>
    <phoneticPr fontId="2"/>
  </si>
  <si>
    <t>決算(B)</t>
    <rPh sb="0" eb="2">
      <t>ケッサン</t>
    </rPh>
    <phoneticPr fontId="2"/>
  </si>
  <si>
    <t>差異(A)-(B)</t>
    <rPh sb="0" eb="2">
      <t>サイ</t>
    </rPh>
    <phoneticPr fontId="2"/>
  </si>
  <si>
    <t>その他の活動収入計(７)</t>
    <rPh sb="2" eb="3">
      <t>タ</t>
    </rPh>
    <rPh sb="4" eb="6">
      <t>カツドウ</t>
    </rPh>
    <phoneticPr fontId="2"/>
  </si>
  <si>
    <t>当年度決算(A)</t>
    <rPh sb="0" eb="1">
      <t>トウ</t>
    </rPh>
    <rPh sb="1" eb="3">
      <t>ネンド</t>
    </rPh>
    <rPh sb="3" eb="5">
      <t>ケッサン</t>
    </rPh>
    <phoneticPr fontId="2"/>
  </si>
  <si>
    <t>前年度決算(B)</t>
    <rPh sb="0" eb="3">
      <t>ゼンネンド</t>
    </rPh>
    <rPh sb="3" eb="5">
      <t>ケッサン</t>
    </rPh>
    <phoneticPr fontId="2"/>
  </si>
  <si>
    <t>増減(A)-(B)</t>
    <phoneticPr fontId="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</si>
  <si>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2"/>
  </si>
  <si>
    <t>前期繰越活動増減差額(12）</t>
    <rPh sb="4" eb="6">
      <t>カツドウ</t>
    </rPh>
    <rPh sb="6" eb="8">
      <t>ゾウゲン</t>
    </rPh>
    <rPh sb="8" eb="10">
      <t>サガク</t>
    </rPh>
    <phoneticPr fontId="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</si>
  <si>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</si>
  <si>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2"/>
  </si>
  <si>
    <t>その他の積立金取崩額(15)</t>
    <phoneticPr fontId="2"/>
  </si>
  <si>
    <t>その他の積立金積立額(16)</t>
    <rPh sb="7" eb="9">
      <t>ツミタテ</t>
    </rPh>
    <rPh sb="9" eb="10">
      <t>ガク</t>
    </rPh>
    <phoneticPr fontId="2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</si>
  <si>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2"/>
  </si>
  <si>
    <t>　当期資金収支差額合計(10)=(３)+(６)+(９)</t>
    <phoneticPr fontId="2"/>
  </si>
  <si>
    <t>　前期末支払資金残高(11)</t>
    <phoneticPr fontId="2"/>
  </si>
  <si>
    <t>　当期末支払資金残高(10)＋(11)</t>
    <phoneticPr fontId="2"/>
  </si>
  <si>
    <r>
      <t>事業</t>
    </r>
    <r>
      <rPr>
        <sz val="9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</si>
  <si>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</si>
  <si>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rPh sb="5" eb="7">
      <t>シキン</t>
    </rPh>
    <rPh sb="7" eb="9">
      <t>シュウシ</t>
    </rPh>
    <rPh sb="9" eb="11">
      <t>サガク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</si>
  <si>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2"/>
  </si>
  <si>
    <r>
      <t>　その他の</t>
    </r>
    <r>
      <rPr>
        <sz val="9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</si>
  <si>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rPh sb="4" eb="7">
      <t>シシュツケイ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</si>
  <si>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</si>
  <si>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収入計(７)</t>
    </r>
    <rPh sb="2" eb="3">
      <t>タ</t>
    </rPh>
    <rPh sb="4" eb="6">
      <t>カツドウ</t>
    </rPh>
    <phoneticPr fontId="2"/>
  </si>
  <si>
    <t>保育事業収入</t>
  </si>
  <si>
    <t xml:space="preserve">  施設型給付費収入</t>
  </si>
  <si>
    <t xml:space="preserve">  利用者等利用料収入</t>
  </si>
  <si>
    <t xml:space="preserve">  その他の事業収入</t>
  </si>
  <si>
    <t>借入金利息補助金収入</t>
  </si>
  <si>
    <t>受取利息配当金収入</t>
  </si>
  <si>
    <t>人件費支出</t>
  </si>
  <si>
    <t xml:space="preserve">  職員給料支出</t>
  </si>
  <si>
    <t xml:space="preserve">  職員賞与支出</t>
  </si>
  <si>
    <t xml:space="preserve">  非常勤職員給与支出</t>
  </si>
  <si>
    <t xml:space="preserve">  退職給付支出</t>
  </si>
  <si>
    <t xml:space="preserve">  法定福利費支出</t>
  </si>
  <si>
    <t>事業費支出</t>
  </si>
  <si>
    <t xml:space="preserve">  給食費支出</t>
  </si>
  <si>
    <t xml:space="preserve">  保育材料費支出</t>
  </si>
  <si>
    <t xml:space="preserve">  水道光熱費支出</t>
  </si>
  <si>
    <t xml:space="preserve">  消耗器具備品費支出</t>
  </si>
  <si>
    <t xml:space="preserve">  保険料支出</t>
  </si>
  <si>
    <t xml:space="preserve">  雑支出（事業）</t>
  </si>
  <si>
    <t>事務費支出</t>
  </si>
  <si>
    <t xml:space="preserve">  福利厚生費支出</t>
  </si>
  <si>
    <t xml:space="preserve">  旅費交通費支出</t>
  </si>
  <si>
    <t xml:space="preserve">  研修研究費支出</t>
  </si>
  <si>
    <t xml:space="preserve">  事務消耗品費支出</t>
  </si>
  <si>
    <t xml:space="preserve">  修繕費支出</t>
  </si>
  <si>
    <t xml:space="preserve">  通信運搬費支出</t>
  </si>
  <si>
    <t xml:space="preserve">  業務委託費支出</t>
  </si>
  <si>
    <t xml:space="preserve">  手数料支出</t>
  </si>
  <si>
    <t xml:space="preserve">  雑支出（事務）</t>
  </si>
  <si>
    <t>支払利息支出</t>
  </si>
  <si>
    <t>施設整備等による収支</t>
  </si>
  <si>
    <t>収入</t>
  </si>
  <si>
    <t>設備資金借入金元金償還支出</t>
  </si>
  <si>
    <t>固定資産取得支出</t>
  </si>
  <si>
    <t xml:space="preserve">  器具及び備品取得支出</t>
  </si>
  <si>
    <t>積立資産取崩収入</t>
  </si>
  <si>
    <t xml:space="preserve">  退職給付引当資産取崩収入</t>
  </si>
  <si>
    <t>積立資産支出</t>
  </si>
  <si>
    <t xml:space="preserve">  退職給付引当資産支出</t>
  </si>
  <si>
    <t xml:space="preserve">  保育所繰越積立資産支出</t>
  </si>
  <si>
    <t xml:space="preserve">  保育所施設・設備整備積立資産支出</t>
  </si>
  <si>
    <t>―</t>
  </si>
  <si>
    <t>第一号第一様式（第十七条第四項関係）</t>
    <phoneticPr fontId="2"/>
  </si>
  <si>
    <t>（自）令和  7 年  4 月  1 日  （至）令和  8 年  3 月 31 日</t>
    <phoneticPr fontId="2"/>
  </si>
  <si>
    <t>社会福祉事業</t>
  </si>
  <si>
    <t>公益事業</t>
  </si>
  <si>
    <t>収益事業</t>
  </si>
  <si>
    <t>合計</t>
    <phoneticPr fontId="2"/>
  </si>
  <si>
    <t>内部取引消去</t>
    <phoneticPr fontId="2"/>
  </si>
  <si>
    <t>法人全体</t>
    <phoneticPr fontId="2"/>
  </si>
  <si>
    <t>第一号第二様式（第十七条第四項関係）</t>
    <phoneticPr fontId="2"/>
  </si>
  <si>
    <t>資金収支内訳表</t>
    <phoneticPr fontId="2"/>
  </si>
  <si>
    <t>保育事業収益</t>
  </si>
  <si>
    <t xml:space="preserve">  施設型給付費収益</t>
  </si>
  <si>
    <t xml:space="preserve">  利用者等利用料収益</t>
  </si>
  <si>
    <t xml:space="preserve">  その他の事業収益</t>
  </si>
  <si>
    <t>その他の収益</t>
  </si>
  <si>
    <t xml:space="preserve">  その他の収益（県共済会退職金分）</t>
  </si>
  <si>
    <t>人件費</t>
  </si>
  <si>
    <t xml:space="preserve">  職員給料</t>
  </si>
  <si>
    <t xml:space="preserve">  職員賞与</t>
  </si>
  <si>
    <t xml:space="preserve">  非常勤職員給与</t>
  </si>
  <si>
    <t xml:space="preserve">  退職給付費用</t>
  </si>
  <si>
    <t xml:space="preserve">  法定福利費</t>
  </si>
  <si>
    <t>事業費</t>
  </si>
  <si>
    <t xml:space="preserve">  給食費</t>
  </si>
  <si>
    <t xml:space="preserve">  保育材料費</t>
  </si>
  <si>
    <t xml:space="preserve">  水道光熱費</t>
  </si>
  <si>
    <t xml:space="preserve">  消耗器具備品費</t>
  </si>
  <si>
    <t xml:space="preserve">  保険料</t>
  </si>
  <si>
    <t xml:space="preserve">  雑費</t>
  </si>
  <si>
    <t>事務費</t>
  </si>
  <si>
    <t xml:space="preserve">  福利厚生費</t>
  </si>
  <si>
    <t xml:space="preserve">  旅費交通費</t>
  </si>
  <si>
    <t xml:space="preserve">  研修研究費</t>
  </si>
  <si>
    <t xml:space="preserve">  事務消耗品費</t>
  </si>
  <si>
    <t xml:space="preserve">  修繕費</t>
  </si>
  <si>
    <t xml:space="preserve">  通信運搬費</t>
  </si>
  <si>
    <t xml:space="preserve">  会議費</t>
  </si>
  <si>
    <t xml:space="preserve">  業務委託費</t>
  </si>
  <si>
    <t xml:space="preserve">  手数料</t>
  </si>
  <si>
    <t xml:space="preserve">  雑費（事務）</t>
  </si>
  <si>
    <t>減価償却費</t>
  </si>
  <si>
    <t>国庫補助金等特別積立金取崩額</t>
  </si>
  <si>
    <t>退職給付費用</t>
  </si>
  <si>
    <t>借入金利息補助金収益</t>
  </si>
  <si>
    <t>受取利息配当金収益</t>
  </si>
  <si>
    <t>その他のサービス活動外収益</t>
  </si>
  <si>
    <t xml:space="preserve">  雑収益</t>
  </si>
  <si>
    <t>費用</t>
  </si>
  <si>
    <t>支払利息</t>
  </si>
  <si>
    <t>特別増減の部</t>
  </si>
  <si>
    <t>収益</t>
  </si>
  <si>
    <t xml:space="preserve">  修繕積立金取崩額</t>
  </si>
  <si>
    <t xml:space="preserve">  人件費積立金積立額</t>
  </si>
  <si>
    <t xml:space="preserve">  修繕積立金積立額</t>
  </si>
  <si>
    <t xml:space="preserve">  備品等購入積立金積立額</t>
  </si>
  <si>
    <t xml:space="preserve">  保育所施設・設備整備積立金積立額</t>
  </si>
  <si>
    <t>第二号第一様式（第二十三条第四項関係）</t>
    <phoneticPr fontId="2"/>
  </si>
  <si>
    <t>法人単位事業活動計算書</t>
    <phoneticPr fontId="2"/>
  </si>
  <si>
    <t>第二号第二様式（第二十三条第四項関係）</t>
    <phoneticPr fontId="2"/>
  </si>
  <si>
    <t>事業活動内訳表</t>
    <phoneticPr fontId="2"/>
  </si>
  <si>
    <t xml:space="preserve">  現金預金</t>
  </si>
  <si>
    <t xml:space="preserve">    現　　金</t>
  </si>
  <si>
    <t xml:space="preserve">      現金　法人</t>
  </si>
  <si>
    <t xml:space="preserve">      現金　施設</t>
  </si>
  <si>
    <t xml:space="preserve">    普通預金</t>
  </si>
  <si>
    <t xml:space="preserve">      しののめ施設</t>
  </si>
  <si>
    <t xml:space="preserve">      普通預金(桐生信金)</t>
  </si>
  <si>
    <t xml:space="preserve">      桐生信金　法人</t>
  </si>
  <si>
    <t xml:space="preserve">  未収金</t>
  </si>
  <si>
    <t xml:space="preserve">  未収補助金</t>
  </si>
  <si>
    <t xml:space="preserve">  仮払金</t>
  </si>
  <si>
    <t xml:space="preserve">  土地</t>
  </si>
  <si>
    <t xml:space="preserve">  建物</t>
  </si>
  <si>
    <t xml:space="preserve">  構築物</t>
  </si>
  <si>
    <t xml:space="preserve">  機械及び装置</t>
  </si>
  <si>
    <t xml:space="preserve">  器具及び備品</t>
  </si>
  <si>
    <t xml:space="preserve">  権利</t>
  </si>
  <si>
    <t xml:space="preserve">  退職給付引当資産</t>
  </si>
  <si>
    <t xml:space="preserve">  保育所繰越積立資産</t>
  </si>
  <si>
    <t xml:space="preserve">    人件費積立資産</t>
  </si>
  <si>
    <t xml:space="preserve">    修繕費積立資産</t>
  </si>
  <si>
    <t xml:space="preserve">    備品購入等積立資産</t>
  </si>
  <si>
    <t xml:space="preserve">  保育所施設・設備整備積立資産</t>
  </si>
  <si>
    <t>流動負債</t>
    <phoneticPr fontId="2"/>
  </si>
  <si>
    <t xml:space="preserve">  １年以内返済予定設備資金借入金</t>
  </si>
  <si>
    <t xml:space="preserve">  未払費用</t>
  </si>
  <si>
    <t xml:space="preserve">  職員預り金</t>
  </si>
  <si>
    <t>固定負債</t>
    <phoneticPr fontId="2"/>
  </si>
  <si>
    <t xml:space="preserve">  設備資金借入金</t>
  </si>
  <si>
    <t xml:space="preserve">    設備資金借入金(建物)</t>
  </si>
  <si>
    <t xml:space="preserve">  退職給付引当金</t>
  </si>
  <si>
    <t xml:space="preserve">    県共済会退職給与引当金</t>
  </si>
  <si>
    <t xml:space="preserve">  第一号基本金</t>
  </si>
  <si>
    <t xml:space="preserve">  人件費積立金</t>
  </si>
  <si>
    <t xml:space="preserve">  修繕費積立金</t>
  </si>
  <si>
    <t xml:space="preserve">  備品等購入積立金</t>
  </si>
  <si>
    <t xml:space="preserve">  保育所施設・設備整備積立金</t>
  </si>
  <si>
    <t>次期繰越活動増減差額</t>
    <phoneticPr fontId="2"/>
  </si>
  <si>
    <t>（うち当期活動増減差額）</t>
  </si>
  <si>
    <t>第三号第一様式（第二十七条第四項関係）</t>
    <phoneticPr fontId="2"/>
  </si>
  <si>
    <t>法人単位貸借対照表</t>
    <phoneticPr fontId="2"/>
  </si>
  <si>
    <t>令和  8 年  3 月 31 日 現在</t>
    <phoneticPr fontId="2"/>
  </si>
  <si>
    <t>第三号第二様式（第二十七条第四項関係）</t>
    <phoneticPr fontId="2"/>
  </si>
  <si>
    <t>貸借対照表内訳表</t>
    <phoneticPr fontId="2"/>
  </si>
  <si>
    <t>令和  8 年  3 月 31 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</si>
</sst>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\-#,##0;&quot;-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2" fillId="0" borderId="0">
      <alignment vertical="center"/>
    </xf>
    <xf numFmtId="0" fontId="1" fillId="0" borderId="0"/>
  </cellStyleXfs>
  <cellXfs count="162">
    <xf numFmtId="0" fontId="0" fillId="0" borderId="0" xfId="0"/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49" fontId="14" fillId="0" borderId="3" xfId="0" applyNumberFormat="1" applyFont="1" applyBorder="1" applyAlignment="1">
      <alignment vertical="center" shrinkToFit="1"/>
    </xf>
    <xf numFmtId="49" fontId="14" fillId="0" borderId="4" xfId="0" applyNumberFormat="1" applyFont="1" applyBorder="1" applyAlignment="1">
      <alignment vertical="center" shrinkToFit="1"/>
    </xf>
    <xf numFmtId="49" fontId="14" fillId="0" borderId="5" xfId="0" applyNumberFormat="1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vertical="center" shrinkToFit="1"/>
    </xf>
    <xf numFmtId="49" fontId="14" fillId="0" borderId="3" xfId="0" applyNumberFormat="1" applyFont="1" applyBorder="1" applyAlignment="1">
      <alignment horizontal="left" vertical="center" shrinkToFit="1"/>
    </xf>
    <xf numFmtId="49" fontId="14" fillId="0" borderId="4" xfId="0" applyNumberFormat="1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176" fontId="15" fillId="0" borderId="3" xfId="0" applyNumberFormat="1" applyFont="1" applyBorder="1" applyAlignment="1">
      <alignment horizontal="right" vertical="center" shrinkToFit="1"/>
    </xf>
    <xf numFmtId="176" fontId="15" fillId="0" borderId="4" xfId="0" applyNumberFormat="1" applyFont="1" applyBorder="1" applyAlignment="1">
      <alignment horizontal="right" vertical="center" shrinkToFit="1"/>
    </xf>
    <xf numFmtId="176" fontId="15" fillId="0" borderId="5" xfId="0" applyNumberFormat="1" applyFont="1" applyBorder="1" applyAlignment="1">
      <alignment horizontal="right" vertical="center" shrinkToFit="1"/>
    </xf>
    <xf numFmtId="176" fontId="15" fillId="0" borderId="6" xfId="0" applyNumberFormat="1" applyFont="1" applyBorder="1" applyAlignment="1">
      <alignment horizontal="right" vertical="center" shrinkToFit="1"/>
    </xf>
    <xf numFmtId="176" fontId="15" fillId="0" borderId="7" xfId="0" applyNumberFormat="1" applyFont="1" applyBorder="1" applyAlignment="1">
      <alignment horizontal="right" vertical="center" shrinkToFit="1"/>
    </xf>
    <xf numFmtId="176" fontId="15" fillId="0" borderId="2" xfId="0" applyNumberFormat="1" applyFont="1" applyBorder="1" applyAlignment="1">
      <alignment horizontal="right" vertical="center" shrinkToFit="1"/>
    </xf>
    <xf numFmtId="49" fontId="14" fillId="0" borderId="9" xfId="0" applyNumberFormat="1" applyFont="1" applyBorder="1" applyAlignment="1">
      <alignment horizontal="left" vertical="center" shrinkToFit="1"/>
    </xf>
    <xf numFmtId="49" fontId="14" fillId="0" borderId="10" xfId="0" applyNumberFormat="1" applyFont="1" applyBorder="1" applyAlignment="1">
      <alignment horizontal="left" vertical="center" shrinkToFit="1"/>
    </xf>
    <xf numFmtId="49" fontId="14" fillId="0" borderId="11" xfId="0" applyNumberFormat="1" applyFont="1" applyBorder="1" applyAlignment="1">
      <alignment horizontal="left" vertical="center" shrinkToFit="1"/>
    </xf>
    <xf numFmtId="49" fontId="14" fillId="0" borderId="2" xfId="0" applyNumberFormat="1" applyFont="1" applyBorder="1" applyAlignment="1">
      <alignment horizontal="left" vertical="center" shrinkToFit="1"/>
    </xf>
    <xf numFmtId="49" fontId="14" fillId="0" borderId="0" xfId="0" applyNumberFormat="1" applyFont="1" applyAlignment="1">
      <alignment vertical="center" shrinkToFit="1"/>
    </xf>
    <xf numFmtId="49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176" fontId="15" fillId="0" borderId="12" xfId="0" applyNumberFormat="1" applyFont="1" applyBorder="1" applyAlignment="1">
      <alignment horizontal="right" vertical="center" shrinkToFit="1"/>
    </xf>
    <xf numFmtId="49" fontId="14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 shrinkToFit="1"/>
    </xf>
    <xf numFmtId="49" fontId="14" fillId="0" borderId="10" xfId="0" applyNumberFormat="1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right" vertical="center" shrinkToFit="1"/>
    </xf>
    <xf numFmtId="49" fontId="14" fillId="0" borderId="6" xfId="0" applyNumberFormat="1" applyFont="1" applyBorder="1" applyAlignment="1">
      <alignment horizontal="left" vertical="center" shrinkToFit="1"/>
    </xf>
    <xf numFmtId="176" fontId="15" fillId="0" borderId="13" xfId="0" applyNumberFormat="1" applyFont="1" applyBorder="1" applyAlignment="1">
      <alignment horizontal="right" vertical="center" shrinkToFit="1"/>
    </xf>
    <xf numFmtId="176" fontId="15" fillId="0" borderId="14" xfId="0" applyNumberFormat="1" applyFont="1" applyBorder="1" applyAlignment="1">
      <alignment horizontal="right" vertical="center" shrinkToFit="1"/>
    </xf>
    <xf numFmtId="176" fontId="15" fillId="0" borderId="15" xfId="0" applyNumberFormat="1" applyFont="1" applyBorder="1" applyAlignment="1">
      <alignment horizontal="right" vertical="center" shrinkToFit="1"/>
    </xf>
    <xf numFmtId="176" fontId="15" fillId="0" borderId="16" xfId="0" applyNumberFormat="1" applyFont="1" applyBorder="1" applyAlignment="1">
      <alignment horizontal="right" vertical="center" shrinkToFit="1"/>
    </xf>
    <xf numFmtId="176" fontId="15" fillId="0" borderId="17" xfId="0" applyNumberFormat="1" applyFont="1" applyBorder="1" applyAlignment="1">
      <alignment horizontal="right" vertical="center" shrinkToFit="1"/>
    </xf>
    <xf numFmtId="176" fontId="15" fillId="0" borderId="18" xfId="0" applyNumberFormat="1" applyFont="1" applyBorder="1" applyAlignment="1">
      <alignment horizontal="right" vertical="center" shrinkToFit="1"/>
    </xf>
    <xf numFmtId="176" fontId="15" fillId="0" borderId="19" xfId="0" applyNumberFormat="1" applyFont="1" applyBorder="1" applyAlignment="1">
      <alignment horizontal="right" vertical="center" shrinkToFit="1"/>
    </xf>
    <xf numFmtId="176" fontId="15" fillId="0" borderId="20" xfId="0" applyNumberFormat="1" applyFont="1" applyBorder="1" applyAlignment="1">
      <alignment horizontal="right" vertical="center" shrinkToFit="1"/>
    </xf>
    <xf numFmtId="176" fontId="15" fillId="0" borderId="21" xfId="0" applyNumberFormat="1" applyFont="1" applyBorder="1" applyAlignment="1">
      <alignment horizontal="right" vertical="center" shrinkToFit="1"/>
    </xf>
    <xf numFmtId="176" fontId="15" fillId="0" borderId="22" xfId="0" applyNumberFormat="1" applyFont="1" applyBorder="1" applyAlignment="1">
      <alignment horizontal="right" vertical="center" shrinkToFit="1"/>
    </xf>
    <xf numFmtId="176" fontId="15" fillId="0" borderId="23" xfId="0" applyNumberFormat="1" applyFont="1" applyBorder="1" applyAlignment="1">
      <alignment horizontal="right" vertical="center" shrinkToFit="1"/>
    </xf>
    <xf numFmtId="176" fontId="15" fillId="0" borderId="24" xfId="0" applyNumberFormat="1" applyFont="1" applyBorder="1" applyAlignment="1">
      <alignment horizontal="right" vertical="center" shrinkToFit="1"/>
    </xf>
    <xf numFmtId="176" fontId="15" fillId="0" borderId="25" xfId="0" applyNumberFormat="1" applyFont="1" applyBorder="1" applyAlignment="1">
      <alignment horizontal="right" vertical="center" shrinkToFit="1"/>
    </xf>
    <xf numFmtId="176" fontId="15" fillId="0" borderId="26" xfId="0" applyNumberFormat="1" applyFont="1" applyBorder="1" applyAlignment="1">
      <alignment horizontal="right" vertical="center" shrinkToFit="1"/>
    </xf>
    <xf numFmtId="176" fontId="15" fillId="0" borderId="27" xfId="0" applyNumberFormat="1" applyFont="1" applyBorder="1" applyAlignment="1">
      <alignment horizontal="right" vertical="center" shrinkToFit="1"/>
    </xf>
    <xf numFmtId="176" fontId="15" fillId="0" borderId="28" xfId="0" applyNumberFormat="1" applyFont="1" applyBorder="1" applyAlignment="1">
      <alignment horizontal="right" vertical="center" shrinkToFit="1"/>
    </xf>
    <xf numFmtId="49" fontId="14" fillId="0" borderId="5" xfId="0" applyNumberFormat="1" applyFont="1" applyBorder="1" applyAlignment="1">
      <alignment horizontal="centerContinuous" vertical="center" shrinkToFit="1"/>
    </xf>
    <xf numFmtId="49" fontId="14" fillId="0" borderId="29" xfId="0" applyNumberFormat="1" applyFont="1" applyBorder="1" applyAlignment="1">
      <alignment vertical="center" shrinkToFit="1"/>
    </xf>
    <xf numFmtId="49" fontId="14" fillId="0" borderId="30" xfId="0" applyNumberFormat="1" applyFont="1" applyBorder="1" applyAlignment="1">
      <alignment vertical="center" shrinkToFit="1"/>
    </xf>
    <xf numFmtId="49" fontId="14" fillId="0" borderId="31" xfId="0" applyNumberFormat="1" applyFont="1" applyBorder="1" applyAlignment="1">
      <alignment vertical="center" shrinkToFit="1"/>
    </xf>
    <xf numFmtId="49" fontId="14" fillId="0" borderId="21" xfId="0" applyNumberFormat="1" applyFont="1" applyBorder="1" applyAlignment="1">
      <alignment horizontal="center" vertical="center" shrinkToFit="1"/>
    </xf>
    <xf numFmtId="49" fontId="14" fillId="0" borderId="22" xfId="0" applyNumberFormat="1" applyFont="1" applyBorder="1" applyAlignment="1">
      <alignment horizontal="center" vertical="center" shrinkToFit="1"/>
    </xf>
    <xf numFmtId="49" fontId="14" fillId="0" borderId="32" xfId="0" applyNumberFormat="1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center" vertical="center" shrinkToFit="1"/>
    </xf>
    <xf numFmtId="49" fontId="14" fillId="0" borderId="21" xfId="0" applyNumberFormat="1" applyFont="1" applyBorder="1" applyAlignment="1">
      <alignment vertical="center" shrinkToFit="1"/>
    </xf>
    <xf numFmtId="49" fontId="14" fillId="0" borderId="32" xfId="0" applyNumberFormat="1" applyFont="1" applyBorder="1" applyAlignment="1">
      <alignment vertical="center" shrinkToFit="1"/>
    </xf>
    <xf numFmtId="49" fontId="14" fillId="0" borderId="26" xfId="0" applyNumberFormat="1" applyFont="1" applyBorder="1" applyAlignment="1">
      <alignment vertical="center" shrinkToFit="1"/>
    </xf>
    <xf numFmtId="49" fontId="14" fillId="0" borderId="28" xfId="0" applyNumberFormat="1" applyFont="1" applyBorder="1" applyAlignment="1">
      <alignment horizontal="center" vertical="center" shrinkToFit="1"/>
    </xf>
    <xf numFmtId="49" fontId="16" fillId="0" borderId="0" xfId="0" applyNumberFormat="1" applyFont="1" applyAlignment="1">
      <alignment horizontal="centerContinuous" vertical="center" shrinkToFit="1"/>
    </xf>
    <xf numFmtId="49" fontId="14" fillId="0" borderId="27" xfId="0" applyNumberFormat="1" applyFont="1" applyBorder="1" applyAlignment="1">
      <alignment horizontal="left" vertical="center" shrinkToFit="1"/>
    </xf>
    <xf numFmtId="49" fontId="14" fillId="0" borderId="24" xfId="0" applyNumberFormat="1" applyFont="1" applyBorder="1" applyAlignment="1">
      <alignment horizontal="left" vertical="center" shrinkToFit="1"/>
    </xf>
    <xf numFmtId="49" fontId="14" fillId="0" borderId="32" xfId="0" applyNumberFormat="1" applyFont="1" applyBorder="1" applyAlignment="1">
      <alignment horizontal="left" vertical="center" shrinkToFit="1"/>
    </xf>
    <xf numFmtId="49" fontId="14" fillId="0" borderId="29" xfId="0" applyNumberFormat="1" applyFont="1" applyBorder="1" applyAlignment="1">
      <alignment horizontal="left" vertical="center" shrinkToFit="1"/>
    </xf>
    <xf numFmtId="176" fontId="15" fillId="0" borderId="34" xfId="0" applyNumberFormat="1" applyFont="1" applyBorder="1" applyAlignment="1">
      <alignment horizontal="right" vertical="center" shrinkToFit="1"/>
    </xf>
    <xf numFmtId="176" fontId="15" fillId="0" borderId="31" xfId="0" applyNumberFormat="1" applyFont="1" applyBorder="1" applyAlignment="1">
      <alignment horizontal="right" vertical="center" shrinkToFit="1"/>
    </xf>
    <xf numFmtId="49" fontId="14" fillId="0" borderId="10" xfId="0" applyNumberFormat="1" applyFont="1" applyBorder="1" applyAlignment="1">
      <alignment horizontal="right" vertical="center" shrinkToFit="1"/>
    </xf>
    <xf numFmtId="49" fontId="14" fillId="0" borderId="35" xfId="0" applyNumberFormat="1" applyFont="1" applyBorder="1" applyAlignment="1">
      <alignment vertical="center" shrinkToFit="1"/>
    </xf>
    <xf numFmtId="49" fontId="14" fillId="0" borderId="25" xfId="0" applyNumberFormat="1" applyFont="1" applyBorder="1" applyAlignment="1">
      <alignment horizontal="center" vertical="center" shrinkToFit="1"/>
    </xf>
    <xf numFmtId="49" fontId="14" fillId="0" borderId="25" xfId="0" applyNumberFormat="1" applyFont="1" applyBorder="1" applyAlignment="1">
      <alignment vertical="center" shrinkToFit="1"/>
    </xf>
    <xf numFmtId="49" fontId="14" fillId="0" borderId="7" xfId="0" applyNumberFormat="1" applyFont="1" applyBorder="1" applyAlignment="1">
      <alignment horizontal="left" vertical="center" shrinkToFit="1"/>
    </xf>
    <xf numFmtId="49" fontId="14" fillId="0" borderId="34" xfId="0" applyNumberFormat="1" applyFont="1" applyBorder="1" applyAlignment="1">
      <alignment vertical="center" shrinkToFit="1"/>
    </xf>
    <xf numFmtId="49" fontId="14" fillId="0" borderId="41" xfId="0" applyNumberFormat="1" applyFont="1" applyBorder="1" applyAlignment="1">
      <alignment vertical="center" shrinkToFit="1"/>
    </xf>
    <xf numFmtId="49" fontId="14" fillId="0" borderId="7" xfId="0" applyNumberFormat="1" applyFont="1" applyBorder="1" applyAlignment="1">
      <alignment vertical="center" shrinkToFit="1"/>
    </xf>
    <xf numFmtId="0" fontId="14" fillId="0" borderId="0" xfId="0" applyFont="1" applyAlignment="1">
      <alignment horizontal="right" vertical="center" shrinkToFit="1"/>
    </xf>
    <xf numFmtId="49" fontId="14" fillId="0" borderId="36" xfId="0" applyNumberFormat="1" applyFont="1" applyBorder="1" applyAlignment="1">
      <alignment horizontal="left" vertical="center" shrinkToFit="1"/>
    </xf>
    <xf numFmtId="176" fontId="15" fillId="0" borderId="3" xfId="0" applyNumberFormat="1" applyFont="1" applyBorder="1" applyAlignment="1">
      <alignment horizontal="left" vertical="center" shrinkToFit="1"/>
    </xf>
    <xf numFmtId="176" fontId="15" fillId="0" borderId="4" xfId="0" applyNumberFormat="1" applyFont="1" applyBorder="1" applyAlignment="1">
      <alignment horizontal="left" vertical="center" shrinkToFit="1"/>
    </xf>
    <xf numFmtId="176" fontId="15" fillId="0" borderId="5" xfId="0" applyNumberFormat="1" applyFont="1" applyBorder="1" applyAlignment="1">
      <alignment horizontal="left" vertical="center" shrinkToFit="1"/>
    </xf>
    <xf numFmtId="176" fontId="15" fillId="0" borderId="6" xfId="0" applyNumberFormat="1" applyFont="1" applyBorder="1" applyAlignment="1">
      <alignment horizontal="left" vertical="center" shrinkToFit="1"/>
    </xf>
    <xf numFmtId="176" fontId="15" fillId="0" borderId="8" xfId="0" applyNumberFormat="1" applyFont="1" applyBorder="1" applyAlignment="1">
      <alignment horizontal="left" vertical="center" shrinkToFit="1"/>
    </xf>
    <xf numFmtId="49" fontId="14" fillId="0" borderId="6" xfId="0" applyNumberFormat="1" applyFont="1" applyBorder="1" applyAlignment="1">
      <alignment horizontal="center" vertical="center" textRotation="255" shrinkToFit="1"/>
    </xf>
    <xf numFmtId="49" fontId="14" fillId="0" borderId="5" xfId="0" applyNumberFormat="1" applyFont="1" applyBorder="1" applyAlignment="1">
      <alignment horizontal="center" vertical="center" textRotation="255" shrinkToFit="1"/>
    </xf>
    <xf numFmtId="49" fontId="14" fillId="0" borderId="12" xfId="0" applyNumberFormat="1" applyFont="1" applyBorder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textRotation="255" shrinkToFit="1"/>
    </xf>
    <xf numFmtId="49" fontId="14" fillId="0" borderId="0" xfId="0" applyNumberFormat="1" applyFont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right" vertical="center" shrinkToFit="1"/>
    </xf>
    <xf numFmtId="49" fontId="16" fillId="0" borderId="0" xfId="0" applyNumberFormat="1" applyFont="1" applyAlignment="1">
      <alignment horizontal="center" vertical="center" shrinkToFit="1"/>
    </xf>
    <xf numFmtId="49" fontId="14" fillId="0" borderId="25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14" fillId="0" borderId="12" xfId="0" applyNumberFormat="1" applyFont="1" applyBorder="1" applyAlignment="1">
      <alignment horizontal="center" vertical="center" shrinkToFit="1"/>
    </xf>
    <xf numFmtId="176" fontId="15" fillId="0" borderId="3" xfId="0" applyNumberFormat="1" applyFont="1" applyBorder="1" applyAlignment="1">
      <alignment horizontal="right" vertical="center" shrinkToFit="1"/>
    </xf>
    <xf numFmtId="176" fontId="18" fillId="0" borderId="6" xfId="0" applyNumberFormat="1" applyFont="1" applyBorder="1" applyAlignment="1">
      <alignment horizontal="right" vertical="center" shrinkToFit="1"/>
    </xf>
    <xf numFmtId="49" fontId="14" fillId="0" borderId="3" xfId="0" applyNumberFormat="1" applyFont="1" applyBorder="1" applyAlignment="1">
      <alignment horizontal="center" vertical="center" textRotation="255" shrinkToFit="1"/>
    </xf>
    <xf numFmtId="49" fontId="14" fillId="0" borderId="4" xfId="0" applyNumberFormat="1" applyFont="1" applyBorder="1" applyAlignment="1">
      <alignment horizontal="center" vertical="center" textRotation="255" shrinkToFit="1"/>
    </xf>
    <xf numFmtId="49" fontId="14" fillId="0" borderId="6" xfId="0" applyNumberFormat="1" applyFont="1" applyBorder="1" applyAlignment="1">
      <alignment horizontal="center" vertical="center" textRotation="255" shrinkToFit="1"/>
    </xf>
    <xf numFmtId="49" fontId="14" fillId="0" borderId="25" xfId="0" applyNumberFormat="1" applyFont="1" applyBorder="1" applyAlignment="1">
      <alignment horizontal="left" vertical="center" shrinkToFit="1"/>
    </xf>
    <xf numFmtId="49" fontId="14" fillId="0" borderId="12" xfId="0" applyNumberFormat="1" applyFont="1" applyBorder="1" applyAlignment="1">
      <alignment horizontal="left" vertical="center" shrinkToFit="1"/>
    </xf>
    <xf numFmtId="49" fontId="14" fillId="0" borderId="5" xfId="0" applyNumberFormat="1" applyFont="1" applyBorder="1" applyAlignment="1">
      <alignment horizontal="center" vertical="center" textRotation="255" shrinkToFit="1"/>
    </xf>
    <xf numFmtId="49" fontId="19" fillId="0" borderId="4" xfId="0" applyNumberFormat="1" applyFont="1" applyBorder="1" applyAlignment="1">
      <alignment horizontal="center" vertical="center" textRotation="255" shrinkToFit="1"/>
    </xf>
    <xf numFmtId="49" fontId="19" fillId="0" borderId="6" xfId="0" applyNumberFormat="1" applyFont="1" applyBorder="1" applyAlignment="1">
      <alignment horizontal="center" vertical="center" textRotation="255" shrinkToFit="1"/>
    </xf>
    <xf numFmtId="49" fontId="14" fillId="0" borderId="5" xfId="0" applyNumberFormat="1" applyFont="1" applyBorder="1" applyAlignment="1">
      <alignment horizontal="left" vertical="center" shrinkToFit="1"/>
    </xf>
    <xf numFmtId="49" fontId="19" fillId="0" borderId="4" xfId="0" applyNumberFormat="1" applyFont="1" applyBorder="1" applyAlignment="1">
      <alignment vertical="center" shrinkToFit="1"/>
    </xf>
    <xf numFmtId="49" fontId="19" fillId="0" borderId="6" xfId="0" applyNumberFormat="1" applyFont="1" applyBorder="1" applyAlignment="1">
      <alignment vertical="center" shrinkToFit="1"/>
    </xf>
    <xf numFmtId="0" fontId="14" fillId="0" borderId="37" xfId="0" applyFont="1" applyBorder="1" applyAlignment="1">
      <alignment horizontal="left" vertical="top" shrinkToFit="1"/>
    </xf>
    <xf numFmtId="49" fontId="14" fillId="0" borderId="3" xfId="0" applyNumberFormat="1" applyFont="1" applyBorder="1" applyAlignment="1">
      <alignment horizontal="left" vertical="center" shrinkToFit="1"/>
    </xf>
    <xf numFmtId="49" fontId="14" fillId="0" borderId="38" xfId="0" applyNumberFormat="1" applyFont="1" applyBorder="1" applyAlignment="1">
      <alignment horizontal="center" vertical="center" shrinkToFit="1"/>
    </xf>
    <xf numFmtId="49" fontId="14" fillId="0" borderId="37" xfId="0" applyNumberFormat="1" applyFont="1" applyBorder="1" applyAlignment="1">
      <alignment horizontal="center" vertical="center" shrinkToFit="1"/>
    </xf>
    <xf numFmtId="49" fontId="14" fillId="0" borderId="39" xfId="0" applyNumberFormat="1" applyFont="1" applyBorder="1" applyAlignment="1">
      <alignment horizontal="center" vertical="center" shrinkToFit="1"/>
    </xf>
    <xf numFmtId="49" fontId="14" fillId="0" borderId="9" xfId="0" applyNumberFormat="1" applyFont="1" applyBorder="1" applyAlignment="1">
      <alignment horizontal="center" vertical="center" shrinkToFit="1"/>
    </xf>
    <xf numFmtId="49" fontId="14" fillId="0" borderId="10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left" vertical="center" shrinkToFit="1"/>
    </xf>
    <xf numFmtId="49" fontId="14" fillId="0" borderId="25" xfId="0" applyNumberFormat="1" applyFont="1" applyBorder="1" applyAlignment="1">
      <alignment horizontal="left" vertical="center" wrapText="1" shrinkToFit="1"/>
    </xf>
    <xf numFmtId="49" fontId="14" fillId="0" borderId="12" xfId="0" applyNumberFormat="1" applyFont="1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shrinkToFit="1"/>
    </xf>
    <xf numFmtId="0" fontId="14" fillId="0" borderId="25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textRotation="255" shrinkToFit="1"/>
    </xf>
    <xf numFmtId="0" fontId="14" fillId="0" borderId="4" xfId="0" applyFont="1" applyBorder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textRotation="255" shrinkToFit="1"/>
    </xf>
    <xf numFmtId="0" fontId="14" fillId="0" borderId="25" xfId="0" applyFont="1" applyBorder="1" applyAlignment="1">
      <alignment horizontal="left" vertical="center" wrapText="1" shrinkToFit="1"/>
    </xf>
    <xf numFmtId="0" fontId="14" fillId="0" borderId="12" xfId="0" applyFont="1" applyBorder="1" applyAlignment="1">
      <alignment horizontal="left" vertical="center" wrapText="1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49" fontId="14" fillId="0" borderId="23" xfId="0" applyNumberFormat="1" applyFont="1" applyBorder="1" applyAlignment="1">
      <alignment horizontal="center" vertical="center" shrinkToFit="1"/>
    </xf>
    <xf numFmtId="49" fontId="14" fillId="0" borderId="40" xfId="0" applyNumberFormat="1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 shrinkToFit="1"/>
    </xf>
    <xf numFmtId="176" fontId="18" fillId="0" borderId="6" xfId="0" applyNumberFormat="1" applyFont="1" applyBorder="1" applyAlignment="1">
      <alignment horizontal="center" vertical="center" shrinkToFit="1"/>
    </xf>
    <xf numFmtId="176" fontId="15" fillId="0" borderId="3" xfId="0" applyNumberFormat="1" applyFont="1" applyBorder="1" applyAlignment="1">
      <alignment horizontal="left" vertical="center" shrinkToFit="1"/>
    </xf>
    <xf numFmtId="0" fontId="20" fillId="0" borderId="6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37" xfId="0" applyFon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176" fontId="14" fillId="0" borderId="28" xfId="0" applyNumberFormat="1" applyFont="1" applyBorder="1" applyAlignment="1">
      <alignment horizontal="centerContinuous" vertical="center" shrinkToFit="1"/>
    </xf>
    <xf numFmtId="176" fontId="14" fillId="0" borderId="19" xfId="0" applyNumberFormat="1" applyFont="1" applyBorder="1" applyAlignment="1">
      <alignment horizontal="centerContinuous" vertical="center" shrinkToFit="1"/>
    </xf>
    <xf numFmtId="176" fontId="14" fillId="0" borderId="20" xfId="0" applyNumberFormat="1" applyFont="1" applyBorder="1" applyAlignment="1">
      <alignment horizontal="centerContinuous" vertical="center" shrinkToFit="1"/>
    </xf>
  </cellXfs>
  <cellStyles count="12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標準" xfId="0" builtinId="0"/>
    <cellStyle name="標準 2" xfId="10" xr:uid="{00000000-0005-0000-0000-00000A000000}"/>
    <cellStyle name="標準 3" xfId="11" xr:uid="{00000000-0005-0000-0000-00000B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7FFFF-7055-4A40-B410-36481FAD2F2E}">
  <dimension ref="A1:G169"/>
  <sheetViews>
    <sheetView view="pageBreakPreview" zoomScaleNormal="100" zoomScaleSheetLayoutView="100" workbookViewId="0">
      <selection sqref="A1:B1"/>
    </sheetView>
  </sheetViews>
  <sheetFormatPr defaultColWidth="9" defaultRowHeight="13.5" x14ac:dyDescent="0.15"/>
  <cols>
    <col min="1" max="1" width="3.75" style="1" customWidth="1"/>
    <col min="2" max="2" width="3.375" style="1" customWidth="1"/>
    <col min="3" max="3" width="42.25" style="1" customWidth="1"/>
    <col min="4" max="7" width="12.625" style="1" customWidth="1"/>
    <col min="8" max="8" width="21.625" style="1" customWidth="1"/>
    <col min="9" max="16384" width="9" style="1"/>
  </cols>
  <sheetData>
    <row r="1" spans="1:7" ht="18.75" customHeight="1" x14ac:dyDescent="0.15">
      <c r="A1" s="92"/>
      <c r="B1" s="92"/>
      <c r="C1" s="24"/>
      <c r="D1" s="24"/>
      <c r="E1" s="24"/>
      <c r="F1" s="93"/>
      <c r="G1" s="93"/>
    </row>
    <row r="2" spans="1:7" ht="15" customHeight="1" x14ac:dyDescent="0.15">
      <c r="A2" s="25"/>
      <c r="B2" s="25"/>
      <c r="C2" s="25"/>
      <c r="D2" s="25"/>
      <c r="E2" s="94" t="s">
        <v>124</v>
      </c>
      <c r="F2" s="94"/>
      <c r="G2" s="94"/>
    </row>
    <row r="3" spans="1:7" ht="14.25" x14ac:dyDescent="0.15">
      <c r="A3" s="95" t="s">
        <v>40</v>
      </c>
      <c r="B3" s="95"/>
      <c r="C3" s="95"/>
      <c r="D3" s="95"/>
      <c r="E3" s="95"/>
      <c r="F3" s="95"/>
      <c r="G3" s="95"/>
    </row>
    <row r="4" spans="1:7" x14ac:dyDescent="0.15">
      <c r="A4" s="25"/>
      <c r="B4" s="25"/>
      <c r="C4" s="25"/>
      <c r="D4" s="25"/>
      <c r="E4" s="25"/>
      <c r="F4" s="25"/>
      <c r="G4" s="25"/>
    </row>
    <row r="5" spans="1:7" x14ac:dyDescent="0.15">
      <c r="A5" s="92" t="s">
        <v>125</v>
      </c>
      <c r="B5" s="92"/>
      <c r="C5" s="92"/>
      <c r="D5" s="92"/>
      <c r="E5" s="92"/>
      <c r="F5" s="92"/>
      <c r="G5" s="92"/>
    </row>
    <row r="6" spans="1:7" ht="13.5" customHeight="1" x14ac:dyDescent="0.15">
      <c r="A6" s="25"/>
      <c r="B6" s="25"/>
      <c r="C6" s="25"/>
      <c r="D6" s="25"/>
      <c r="E6" s="25"/>
      <c r="F6" s="25"/>
      <c r="G6" s="36" t="s">
        <v>56</v>
      </c>
    </row>
    <row r="7" spans="1:7" ht="14.25" customHeight="1" x14ac:dyDescent="0.15">
      <c r="A7" s="96" t="s">
        <v>36</v>
      </c>
      <c r="B7" s="97"/>
      <c r="C7" s="98"/>
      <c r="D7" s="7" t="s">
        <v>57</v>
      </c>
      <c r="E7" s="7" t="s">
        <v>58</v>
      </c>
      <c r="F7" s="7" t="s">
        <v>59</v>
      </c>
      <c r="G7" s="7" t="s">
        <v>10</v>
      </c>
    </row>
    <row r="8" spans="1:7" ht="14.25" customHeight="1" x14ac:dyDescent="0.15">
      <c r="A8" s="101" t="s">
        <v>46</v>
      </c>
      <c r="B8" s="101" t="s">
        <v>11</v>
      </c>
      <c r="C8" s="5" t="s">
        <v>82</v>
      </c>
      <c r="D8" s="14">
        <v>212500000</v>
      </c>
      <c r="E8" s="14">
        <v>24651200</v>
      </c>
      <c r="F8" s="15">
        <f t="shared" ref="F8:F39" si="0">D8-E8</f>
        <v>187848800</v>
      </c>
      <c r="G8" s="83"/>
    </row>
    <row r="9" spans="1:7" ht="14.25" customHeight="1" x14ac:dyDescent="0.15">
      <c r="A9" s="102"/>
      <c r="B9" s="102"/>
      <c r="C9" s="6" t="s">
        <v>83</v>
      </c>
      <c r="D9" s="15">
        <v>184000000</v>
      </c>
      <c r="E9" s="15">
        <v>23916150</v>
      </c>
      <c r="F9" s="15">
        <f>D9-E9</f>
        <v>160083850</v>
      </c>
      <c r="G9" s="84"/>
    </row>
    <row r="10" spans="1:7" ht="14.25" customHeight="1" x14ac:dyDescent="0.15">
      <c r="A10" s="102"/>
      <c r="B10" s="102"/>
      <c r="C10" s="6" t="s">
        <v>84</v>
      </c>
      <c r="D10" s="15">
        <v>7500000</v>
      </c>
      <c r="E10" s="15">
        <v>632000</v>
      </c>
      <c r="F10" s="15">
        <f>D10-E10</f>
        <v>6868000</v>
      </c>
      <c r="G10" s="84"/>
    </row>
    <row r="11" spans="1:7" ht="14.25" customHeight="1" x14ac:dyDescent="0.15">
      <c r="A11" s="102"/>
      <c r="B11" s="102"/>
      <c r="C11" s="6" t="s">
        <v>85</v>
      </c>
      <c r="D11" s="15">
        <v>21000000</v>
      </c>
      <c r="E11" s="15">
        <v>103050</v>
      </c>
      <c r="F11" s="15">
        <f>D11-E11</f>
        <v>20896950</v>
      </c>
      <c r="G11" s="84"/>
    </row>
    <row r="12" spans="1:7" ht="14.25" customHeight="1" x14ac:dyDescent="0.15">
      <c r="A12" s="102"/>
      <c r="B12" s="102"/>
      <c r="C12" s="6" t="s">
        <v>86</v>
      </c>
      <c r="D12" s="15">
        <v>30000</v>
      </c>
      <c r="E12" s="15">
        <v>0</v>
      </c>
      <c r="F12" s="15">
        <f>D12-E12</f>
        <v>30000</v>
      </c>
      <c r="G12" s="84"/>
    </row>
    <row r="13" spans="1:7" ht="14.25" customHeight="1" x14ac:dyDescent="0.15">
      <c r="A13" s="102"/>
      <c r="B13" s="102"/>
      <c r="C13" s="6" t="s">
        <v>87</v>
      </c>
      <c r="D13" s="15">
        <v>4500</v>
      </c>
      <c r="E13" s="15">
        <v>0</v>
      </c>
      <c r="F13" s="15">
        <f t="shared" si="0"/>
        <v>4500</v>
      </c>
      <c r="G13" s="84"/>
    </row>
    <row r="14" spans="1:7" ht="14.25" customHeight="1" x14ac:dyDescent="0.15">
      <c r="A14" s="102"/>
      <c r="B14" s="103"/>
      <c r="C14" s="7" t="s">
        <v>74</v>
      </c>
      <c r="D14" s="16">
        <v>212534500</v>
      </c>
      <c r="E14" s="16">
        <v>24651200</v>
      </c>
      <c r="F14" s="16">
        <f t="shared" si="0"/>
        <v>187883300</v>
      </c>
      <c r="G14" s="85"/>
    </row>
    <row r="15" spans="1:7" ht="14.25" customHeight="1" x14ac:dyDescent="0.15">
      <c r="A15" s="102"/>
      <c r="B15" s="101" t="s">
        <v>12</v>
      </c>
      <c r="C15" s="6" t="s">
        <v>88</v>
      </c>
      <c r="D15" s="15">
        <v>163500000</v>
      </c>
      <c r="E15" s="15">
        <v>30916833</v>
      </c>
      <c r="F15" s="15">
        <f t="shared" si="0"/>
        <v>132583167</v>
      </c>
      <c r="G15" s="84"/>
    </row>
    <row r="16" spans="1:7" ht="14.25" customHeight="1" x14ac:dyDescent="0.15">
      <c r="A16" s="102"/>
      <c r="B16" s="102"/>
      <c r="C16" s="6" t="s">
        <v>89</v>
      </c>
      <c r="D16" s="15">
        <v>108000000</v>
      </c>
      <c r="E16" s="15">
        <v>18119240</v>
      </c>
      <c r="F16" s="15">
        <f>D16-E16</f>
        <v>89880760</v>
      </c>
      <c r="G16" s="84"/>
    </row>
    <row r="17" spans="1:7" ht="14.25" customHeight="1" x14ac:dyDescent="0.15">
      <c r="A17" s="102"/>
      <c r="B17" s="102"/>
      <c r="C17" s="6" t="s">
        <v>90</v>
      </c>
      <c r="D17" s="15">
        <v>22000000</v>
      </c>
      <c r="E17" s="15">
        <v>7128328</v>
      </c>
      <c r="F17" s="15">
        <f>D17-E17</f>
        <v>14871672</v>
      </c>
      <c r="G17" s="84"/>
    </row>
    <row r="18" spans="1:7" ht="14.25" customHeight="1" x14ac:dyDescent="0.15">
      <c r="A18" s="102"/>
      <c r="B18" s="102"/>
      <c r="C18" s="6" t="s">
        <v>91</v>
      </c>
      <c r="D18" s="15">
        <v>9000000</v>
      </c>
      <c r="E18" s="15">
        <v>1760600</v>
      </c>
      <c r="F18" s="15">
        <f>D18-E18</f>
        <v>7239400</v>
      </c>
      <c r="G18" s="84"/>
    </row>
    <row r="19" spans="1:7" ht="14.25" customHeight="1" x14ac:dyDescent="0.15">
      <c r="A19" s="102"/>
      <c r="B19" s="102"/>
      <c r="C19" s="6" t="s">
        <v>92</v>
      </c>
      <c r="D19" s="15">
        <v>1500000</v>
      </c>
      <c r="E19" s="15">
        <v>1627305</v>
      </c>
      <c r="F19" s="15">
        <f>D19-E19</f>
        <v>-127305</v>
      </c>
      <c r="G19" s="84"/>
    </row>
    <row r="20" spans="1:7" ht="14.25" customHeight="1" x14ac:dyDescent="0.15">
      <c r="A20" s="102"/>
      <c r="B20" s="102"/>
      <c r="C20" s="6" t="s">
        <v>93</v>
      </c>
      <c r="D20" s="15">
        <v>23000000</v>
      </c>
      <c r="E20" s="15">
        <v>2281360</v>
      </c>
      <c r="F20" s="15">
        <f>D20-E20</f>
        <v>20718640</v>
      </c>
      <c r="G20" s="84"/>
    </row>
    <row r="21" spans="1:7" ht="14.25" customHeight="1" x14ac:dyDescent="0.15">
      <c r="A21" s="102"/>
      <c r="B21" s="102"/>
      <c r="C21" s="6" t="s">
        <v>94</v>
      </c>
      <c r="D21" s="15">
        <v>23120000</v>
      </c>
      <c r="E21" s="15">
        <v>4526580</v>
      </c>
      <c r="F21" s="15">
        <f>D21-E21</f>
        <v>18593420</v>
      </c>
      <c r="G21" s="84"/>
    </row>
    <row r="22" spans="1:7" ht="14.25" customHeight="1" x14ac:dyDescent="0.15">
      <c r="A22" s="102"/>
      <c r="B22" s="102"/>
      <c r="C22" s="6" t="s">
        <v>95</v>
      </c>
      <c r="D22" s="15">
        <v>11000000</v>
      </c>
      <c r="E22" s="15">
        <v>1937462</v>
      </c>
      <c r="F22" s="15">
        <f>D22-E22</f>
        <v>9062538</v>
      </c>
      <c r="G22" s="84"/>
    </row>
    <row r="23" spans="1:7" ht="14.25" customHeight="1" x14ac:dyDescent="0.15">
      <c r="A23" s="102"/>
      <c r="B23" s="102"/>
      <c r="C23" s="6" t="s">
        <v>96</v>
      </c>
      <c r="D23" s="15">
        <v>5000000</v>
      </c>
      <c r="E23" s="15">
        <v>1243367</v>
      </c>
      <c r="F23" s="15">
        <f>D23-E23</f>
        <v>3756633</v>
      </c>
      <c r="G23" s="84"/>
    </row>
    <row r="24" spans="1:7" ht="14.25" customHeight="1" x14ac:dyDescent="0.15">
      <c r="A24" s="102"/>
      <c r="B24" s="102"/>
      <c r="C24" s="6" t="s">
        <v>97</v>
      </c>
      <c r="D24" s="15">
        <v>3000000</v>
      </c>
      <c r="E24" s="15">
        <v>570153</v>
      </c>
      <c r="F24" s="15">
        <f>D24-E24</f>
        <v>2429847</v>
      </c>
      <c r="G24" s="84"/>
    </row>
    <row r="25" spans="1:7" ht="14.25" customHeight="1" x14ac:dyDescent="0.15">
      <c r="A25" s="102"/>
      <c r="B25" s="102"/>
      <c r="C25" s="6" t="s">
        <v>98</v>
      </c>
      <c r="D25" s="15">
        <v>2800000</v>
      </c>
      <c r="E25" s="15">
        <v>664709</v>
      </c>
      <c r="F25" s="15">
        <f>D25-E25</f>
        <v>2135291</v>
      </c>
      <c r="G25" s="84"/>
    </row>
    <row r="26" spans="1:7" ht="14.25" customHeight="1" x14ac:dyDescent="0.15">
      <c r="A26" s="102"/>
      <c r="B26" s="102"/>
      <c r="C26" s="6" t="s">
        <v>99</v>
      </c>
      <c r="D26" s="15">
        <v>320000</v>
      </c>
      <c r="E26" s="15">
        <v>32775</v>
      </c>
      <c r="F26" s="15">
        <f>D26-E26</f>
        <v>287225</v>
      </c>
      <c r="G26" s="84"/>
    </row>
    <row r="27" spans="1:7" ht="14.25" customHeight="1" x14ac:dyDescent="0.15">
      <c r="A27" s="102"/>
      <c r="B27" s="102"/>
      <c r="C27" s="6" t="s">
        <v>100</v>
      </c>
      <c r="D27" s="15">
        <v>1000000</v>
      </c>
      <c r="E27" s="15">
        <v>78114</v>
      </c>
      <c r="F27" s="15">
        <f>D27-E27</f>
        <v>921886</v>
      </c>
      <c r="G27" s="84"/>
    </row>
    <row r="28" spans="1:7" ht="14.25" customHeight="1" x14ac:dyDescent="0.15">
      <c r="A28" s="102"/>
      <c r="B28" s="102"/>
      <c r="C28" s="6" t="s">
        <v>101</v>
      </c>
      <c r="D28" s="15">
        <v>9795000</v>
      </c>
      <c r="E28" s="15">
        <v>1835521</v>
      </c>
      <c r="F28" s="15">
        <f>D28-E28</f>
        <v>7959479</v>
      </c>
      <c r="G28" s="84"/>
    </row>
    <row r="29" spans="1:7" ht="14.25" customHeight="1" x14ac:dyDescent="0.15">
      <c r="A29" s="102"/>
      <c r="B29" s="102"/>
      <c r="C29" s="6" t="s">
        <v>102</v>
      </c>
      <c r="D29" s="15">
        <v>300000</v>
      </c>
      <c r="E29" s="15">
        <v>0</v>
      </c>
      <c r="F29" s="15">
        <f>D29-E29</f>
        <v>300000</v>
      </c>
      <c r="G29" s="84"/>
    </row>
    <row r="30" spans="1:7" ht="14.25" customHeight="1" x14ac:dyDescent="0.15">
      <c r="A30" s="102"/>
      <c r="B30" s="102"/>
      <c r="C30" s="6" t="s">
        <v>103</v>
      </c>
      <c r="D30" s="15">
        <v>500000</v>
      </c>
      <c r="E30" s="15">
        <v>0</v>
      </c>
      <c r="F30" s="15">
        <f>D30-E30</f>
        <v>500000</v>
      </c>
      <c r="G30" s="84"/>
    </row>
    <row r="31" spans="1:7" ht="14.25" customHeight="1" x14ac:dyDescent="0.15">
      <c r="A31" s="102"/>
      <c r="B31" s="102"/>
      <c r="C31" s="6" t="s">
        <v>104</v>
      </c>
      <c r="D31" s="15">
        <v>2000000</v>
      </c>
      <c r="E31" s="15">
        <v>272357</v>
      </c>
      <c r="F31" s="15">
        <f>D31-E31</f>
        <v>1727643</v>
      </c>
      <c r="G31" s="84"/>
    </row>
    <row r="32" spans="1:7" ht="14.25" customHeight="1" x14ac:dyDescent="0.15">
      <c r="A32" s="102"/>
      <c r="B32" s="102"/>
      <c r="C32" s="6" t="s">
        <v>105</v>
      </c>
      <c r="D32" s="15">
        <v>1000000</v>
      </c>
      <c r="E32" s="15">
        <v>119453</v>
      </c>
      <c r="F32" s="15">
        <f>D32-E32</f>
        <v>880547</v>
      </c>
      <c r="G32" s="84"/>
    </row>
    <row r="33" spans="1:7" ht="14.25" customHeight="1" x14ac:dyDescent="0.15">
      <c r="A33" s="102"/>
      <c r="B33" s="102"/>
      <c r="C33" s="6" t="s">
        <v>106</v>
      </c>
      <c r="D33" s="15">
        <v>300000</v>
      </c>
      <c r="E33" s="15">
        <v>127600</v>
      </c>
      <c r="F33" s="15">
        <f>D33-E33</f>
        <v>172400</v>
      </c>
      <c r="G33" s="84"/>
    </row>
    <row r="34" spans="1:7" ht="14.25" customHeight="1" x14ac:dyDescent="0.15">
      <c r="A34" s="102"/>
      <c r="B34" s="102"/>
      <c r="C34" s="6" t="s">
        <v>107</v>
      </c>
      <c r="D34" s="15">
        <v>65000</v>
      </c>
      <c r="E34" s="15">
        <v>12274</v>
      </c>
      <c r="F34" s="15">
        <f>D34-E34</f>
        <v>52726</v>
      </c>
      <c r="G34" s="84"/>
    </row>
    <row r="35" spans="1:7" ht="14.25" customHeight="1" x14ac:dyDescent="0.15">
      <c r="A35" s="102"/>
      <c r="B35" s="102"/>
      <c r="C35" s="6" t="s">
        <v>108</v>
      </c>
      <c r="D35" s="15">
        <v>3500000</v>
      </c>
      <c r="E35" s="15">
        <v>368653</v>
      </c>
      <c r="F35" s="15">
        <f>D35-E35</f>
        <v>3131347</v>
      </c>
      <c r="G35" s="84"/>
    </row>
    <row r="36" spans="1:7" ht="14.25" customHeight="1" x14ac:dyDescent="0.15">
      <c r="A36" s="102"/>
      <c r="B36" s="102"/>
      <c r="C36" s="6" t="s">
        <v>109</v>
      </c>
      <c r="D36" s="15">
        <v>130000</v>
      </c>
      <c r="E36" s="15">
        <v>70290</v>
      </c>
      <c r="F36" s="15">
        <f>D36-E36</f>
        <v>59710</v>
      </c>
      <c r="G36" s="84"/>
    </row>
    <row r="37" spans="1:7" ht="14.25" customHeight="1" x14ac:dyDescent="0.15">
      <c r="A37" s="102"/>
      <c r="B37" s="102"/>
      <c r="C37" s="6" t="s">
        <v>110</v>
      </c>
      <c r="D37" s="15">
        <v>2000000</v>
      </c>
      <c r="E37" s="15">
        <v>864894</v>
      </c>
      <c r="F37" s="15">
        <f>D37-E37</f>
        <v>1135106</v>
      </c>
      <c r="G37" s="84"/>
    </row>
    <row r="38" spans="1:7" ht="14.25" customHeight="1" x14ac:dyDescent="0.15">
      <c r="A38" s="102"/>
      <c r="B38" s="102"/>
      <c r="C38" s="8" t="s">
        <v>111</v>
      </c>
      <c r="D38" s="17">
        <v>100000</v>
      </c>
      <c r="E38" s="17">
        <v>0</v>
      </c>
      <c r="F38" s="15">
        <f t="shared" si="0"/>
        <v>100000</v>
      </c>
      <c r="G38" s="86"/>
    </row>
    <row r="39" spans="1:7" ht="14.25" customHeight="1" x14ac:dyDescent="0.15">
      <c r="A39" s="102"/>
      <c r="B39" s="103"/>
      <c r="C39" s="7" t="s">
        <v>75</v>
      </c>
      <c r="D39" s="16">
        <v>196515000</v>
      </c>
      <c r="E39" s="16">
        <v>37278934</v>
      </c>
      <c r="F39" s="16">
        <f t="shared" si="0"/>
        <v>159236066</v>
      </c>
      <c r="G39" s="85"/>
    </row>
    <row r="40" spans="1:7" ht="14.25" customHeight="1" x14ac:dyDescent="0.15">
      <c r="A40" s="103"/>
      <c r="B40" s="104" t="s">
        <v>76</v>
      </c>
      <c r="C40" s="105"/>
      <c r="D40" s="16">
        <v>16019500</v>
      </c>
      <c r="E40" s="16">
        <v>-12627734</v>
      </c>
      <c r="F40" s="16">
        <f>F14-F39</f>
        <v>28647234</v>
      </c>
      <c r="G40" s="85"/>
    </row>
    <row r="41" spans="1:7" ht="14.25" customHeight="1" x14ac:dyDescent="0.15">
      <c r="A41" s="101" t="s">
        <v>112</v>
      </c>
      <c r="B41" s="89" t="s">
        <v>113</v>
      </c>
      <c r="C41" s="7" t="s">
        <v>39</v>
      </c>
      <c r="D41" s="16">
        <v>0</v>
      </c>
      <c r="E41" s="16">
        <v>0</v>
      </c>
      <c r="F41" s="16">
        <f t="shared" ref="F41:F45" si="1">D41-E41</f>
        <v>0</v>
      </c>
      <c r="G41" s="85"/>
    </row>
    <row r="42" spans="1:7" ht="14.25" customHeight="1" x14ac:dyDescent="0.15">
      <c r="A42" s="102"/>
      <c r="B42" s="101" t="s">
        <v>12</v>
      </c>
      <c r="C42" s="9" t="s">
        <v>114</v>
      </c>
      <c r="D42" s="14">
        <v>1690000</v>
      </c>
      <c r="E42" s="14">
        <v>0</v>
      </c>
      <c r="F42" s="15">
        <f t="shared" si="1"/>
        <v>1690000</v>
      </c>
      <c r="G42" s="83"/>
    </row>
    <row r="43" spans="1:7" ht="14.25" customHeight="1" x14ac:dyDescent="0.15">
      <c r="A43" s="102"/>
      <c r="B43" s="102"/>
      <c r="C43" s="10" t="s">
        <v>115</v>
      </c>
      <c r="D43" s="15">
        <v>1000000</v>
      </c>
      <c r="E43" s="15">
        <v>0</v>
      </c>
      <c r="F43" s="15">
        <f>D43-E43</f>
        <v>1000000</v>
      </c>
      <c r="G43" s="84"/>
    </row>
    <row r="44" spans="1:7" ht="14.25" customHeight="1" x14ac:dyDescent="0.15">
      <c r="A44" s="102"/>
      <c r="B44" s="107"/>
      <c r="C44" s="6" t="s">
        <v>116</v>
      </c>
      <c r="D44" s="15">
        <v>1000000</v>
      </c>
      <c r="E44" s="15">
        <v>0</v>
      </c>
      <c r="F44" s="15">
        <f t="shared" si="1"/>
        <v>1000000</v>
      </c>
      <c r="G44" s="84"/>
    </row>
    <row r="45" spans="1:7" ht="14.25" customHeight="1" x14ac:dyDescent="0.15">
      <c r="A45" s="102"/>
      <c r="B45" s="108"/>
      <c r="C45" s="7" t="s">
        <v>38</v>
      </c>
      <c r="D45" s="16">
        <v>2690000</v>
      </c>
      <c r="E45" s="16">
        <v>0</v>
      </c>
      <c r="F45" s="16">
        <f t="shared" si="1"/>
        <v>2690000</v>
      </c>
      <c r="G45" s="85"/>
    </row>
    <row r="46" spans="1:7" ht="14.25" customHeight="1" x14ac:dyDescent="0.15">
      <c r="A46" s="103"/>
      <c r="B46" s="109" t="s">
        <v>37</v>
      </c>
      <c r="C46" s="109"/>
      <c r="D46" s="16">
        <v>-2690000</v>
      </c>
      <c r="E46" s="16">
        <v>0</v>
      </c>
      <c r="F46" s="16">
        <f>F41-F45</f>
        <v>-2690000</v>
      </c>
      <c r="G46" s="85"/>
    </row>
    <row r="47" spans="1:7" ht="14.25" customHeight="1" x14ac:dyDescent="0.15">
      <c r="A47" s="101" t="s">
        <v>47</v>
      </c>
      <c r="B47" s="101" t="s">
        <v>13</v>
      </c>
      <c r="C47" s="10" t="s">
        <v>117</v>
      </c>
      <c r="D47" s="18">
        <v>4500</v>
      </c>
      <c r="E47" s="15">
        <v>154805</v>
      </c>
      <c r="F47" s="15">
        <f t="shared" ref="F47:F54" si="2">D47-E47</f>
        <v>-150305</v>
      </c>
      <c r="G47" s="87"/>
    </row>
    <row r="48" spans="1:7" ht="14.25" customHeight="1" x14ac:dyDescent="0.15">
      <c r="A48" s="102"/>
      <c r="B48" s="110"/>
      <c r="C48" s="6" t="s">
        <v>118</v>
      </c>
      <c r="D48" s="15">
        <v>4500</v>
      </c>
      <c r="E48" s="15">
        <v>154805</v>
      </c>
      <c r="F48" s="15">
        <f t="shared" si="2"/>
        <v>-150305</v>
      </c>
      <c r="G48" s="84"/>
    </row>
    <row r="49" spans="1:7" ht="14.25" customHeight="1" x14ac:dyDescent="0.15">
      <c r="A49" s="102"/>
      <c r="B49" s="111"/>
      <c r="C49" s="7" t="s">
        <v>60</v>
      </c>
      <c r="D49" s="16">
        <v>4500</v>
      </c>
      <c r="E49" s="16">
        <v>154805</v>
      </c>
      <c r="F49" s="16">
        <f t="shared" si="2"/>
        <v>-150305</v>
      </c>
      <c r="G49" s="85"/>
    </row>
    <row r="50" spans="1:7" ht="14.25" customHeight="1" x14ac:dyDescent="0.15">
      <c r="A50" s="102"/>
      <c r="B50" s="101" t="s">
        <v>12</v>
      </c>
      <c r="C50" s="6" t="s">
        <v>119</v>
      </c>
      <c r="D50" s="15">
        <v>10400000</v>
      </c>
      <c r="E50" s="15">
        <v>10000000</v>
      </c>
      <c r="F50" s="15">
        <f t="shared" si="2"/>
        <v>400000</v>
      </c>
      <c r="G50" s="84"/>
    </row>
    <row r="51" spans="1:7" ht="14.25" customHeight="1" x14ac:dyDescent="0.15">
      <c r="A51" s="102"/>
      <c r="B51" s="102"/>
      <c r="C51" s="6" t="s">
        <v>120</v>
      </c>
      <c r="D51" s="15">
        <v>400000</v>
      </c>
      <c r="E51" s="15">
        <v>0</v>
      </c>
      <c r="F51" s="15">
        <f>D51-E51</f>
        <v>400000</v>
      </c>
      <c r="G51" s="84"/>
    </row>
    <row r="52" spans="1:7" ht="14.25" customHeight="1" x14ac:dyDescent="0.15">
      <c r="A52" s="102"/>
      <c r="B52" s="102"/>
      <c r="C52" s="6" t="s">
        <v>121</v>
      </c>
      <c r="D52" s="15">
        <v>6000000</v>
      </c>
      <c r="E52" s="15">
        <v>6000000</v>
      </c>
      <c r="F52" s="15">
        <f>D52-E52</f>
        <v>0</v>
      </c>
      <c r="G52" s="84"/>
    </row>
    <row r="53" spans="1:7" ht="14.25" customHeight="1" x14ac:dyDescent="0.15">
      <c r="A53" s="102"/>
      <c r="B53" s="110"/>
      <c r="C53" s="6" t="s">
        <v>122</v>
      </c>
      <c r="D53" s="15">
        <v>4000000</v>
      </c>
      <c r="E53" s="15">
        <v>4000000</v>
      </c>
      <c r="F53" s="15">
        <f t="shared" si="2"/>
        <v>0</v>
      </c>
      <c r="G53" s="84"/>
    </row>
    <row r="54" spans="1:7" ht="14.25" customHeight="1" x14ac:dyDescent="0.15">
      <c r="A54" s="102"/>
      <c r="B54" s="111"/>
      <c r="C54" s="7" t="s">
        <v>77</v>
      </c>
      <c r="D54" s="16">
        <v>10400000</v>
      </c>
      <c r="E54" s="16">
        <v>10000000</v>
      </c>
      <c r="F54" s="16">
        <f t="shared" si="2"/>
        <v>400000</v>
      </c>
      <c r="G54" s="85"/>
    </row>
    <row r="55" spans="1:7" ht="14.25" customHeight="1" x14ac:dyDescent="0.15">
      <c r="A55" s="103"/>
      <c r="B55" s="109" t="s">
        <v>78</v>
      </c>
      <c r="C55" s="109"/>
      <c r="D55" s="16">
        <v>-10395500</v>
      </c>
      <c r="E55" s="16">
        <v>-9845195</v>
      </c>
      <c r="F55" s="16">
        <f>F49-F54</f>
        <v>-550305</v>
      </c>
      <c r="G55" s="85"/>
    </row>
    <row r="56" spans="1:7" ht="14.25" customHeight="1" x14ac:dyDescent="0.15">
      <c r="A56" s="113" t="s">
        <v>14</v>
      </c>
      <c r="B56" s="113"/>
      <c r="C56" s="113"/>
      <c r="D56" s="14">
        <v>0</v>
      </c>
      <c r="E56" s="152" t="s">
        <v>123</v>
      </c>
      <c r="F56" s="99">
        <f>D56</f>
        <v>0</v>
      </c>
      <c r="G56" s="154"/>
    </row>
    <row r="57" spans="1:7" ht="14.25" customHeight="1" x14ac:dyDescent="0.15">
      <c r="A57" s="20"/>
      <c r="B57" s="21"/>
      <c r="C57" s="22"/>
      <c r="D57" s="17">
        <v>0</v>
      </c>
      <c r="E57" s="153"/>
      <c r="F57" s="100"/>
      <c r="G57" s="155"/>
    </row>
    <row r="58" spans="1:7" ht="14.25" customHeight="1" x14ac:dyDescent="0.15">
      <c r="A58" s="109" t="s">
        <v>43</v>
      </c>
      <c r="B58" s="109"/>
      <c r="C58" s="109"/>
      <c r="D58" s="16">
        <v>2934000</v>
      </c>
      <c r="E58" s="16">
        <v>-22472929</v>
      </c>
      <c r="F58" s="16">
        <f>F40+F46+F55-F56</f>
        <v>25406929</v>
      </c>
      <c r="G58" s="85"/>
    </row>
    <row r="59" spans="1:7" ht="14.25" customHeight="1" x14ac:dyDescent="0.15">
      <c r="A59" s="23"/>
      <c r="B59" s="23"/>
      <c r="C59" s="23"/>
      <c r="D59" s="19"/>
      <c r="E59" s="19"/>
      <c r="F59" s="19"/>
      <c r="G59" s="19"/>
    </row>
    <row r="60" spans="1:7" ht="14.25" customHeight="1" x14ac:dyDescent="0.15">
      <c r="A60" s="109" t="s">
        <v>44</v>
      </c>
      <c r="B60" s="109"/>
      <c r="C60" s="109"/>
      <c r="D60" s="16">
        <v>30230000</v>
      </c>
      <c r="E60" s="16">
        <v>37073372</v>
      </c>
      <c r="F60" s="16">
        <f>D60-E60</f>
        <v>-6843372</v>
      </c>
      <c r="G60" s="85"/>
    </row>
    <row r="61" spans="1:7" ht="14.25" customHeight="1" x14ac:dyDescent="0.15">
      <c r="A61" s="109" t="s">
        <v>45</v>
      </c>
      <c r="B61" s="109"/>
      <c r="C61" s="109"/>
      <c r="D61" s="16">
        <v>33164000</v>
      </c>
      <c r="E61" s="16">
        <v>14600443</v>
      </c>
      <c r="F61" s="16">
        <f>F58+F60</f>
        <v>18563557</v>
      </c>
      <c r="G61" s="85"/>
    </row>
    <row r="62" spans="1:7" ht="14.25" customHeight="1" x14ac:dyDescent="0.15">
      <c r="A62" s="112"/>
      <c r="B62" s="112"/>
      <c r="C62" s="112"/>
      <c r="D62" s="112"/>
      <c r="E62" s="112"/>
      <c r="F62" s="112"/>
      <c r="G62" s="112"/>
    </row>
    <row r="63" spans="1:7" ht="14.25" customHeight="1" x14ac:dyDescent="0.15"/>
    <row r="64" spans="1:7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</sheetData>
  <mergeCells count="25">
    <mergeCell ref="F56:F57"/>
    <mergeCell ref="G56:G57"/>
    <mergeCell ref="A58:C58"/>
    <mergeCell ref="A60:C60"/>
    <mergeCell ref="A61:C61"/>
    <mergeCell ref="A62:G62"/>
    <mergeCell ref="A47:A55"/>
    <mergeCell ref="B47:B49"/>
    <mergeCell ref="B50:B54"/>
    <mergeCell ref="B55:C55"/>
    <mergeCell ref="A56:C56"/>
    <mergeCell ref="E56:E57"/>
    <mergeCell ref="A8:A40"/>
    <mergeCell ref="B8:B14"/>
    <mergeCell ref="B15:B39"/>
    <mergeCell ref="B40:C40"/>
    <mergeCell ref="A41:A46"/>
    <mergeCell ref="B42:B45"/>
    <mergeCell ref="B46:C46"/>
    <mergeCell ref="A1:B1"/>
    <mergeCell ref="F1:G1"/>
    <mergeCell ref="E2:G2"/>
    <mergeCell ref="A3:G3"/>
    <mergeCell ref="A5:G5"/>
    <mergeCell ref="A7:C7"/>
  </mergeCells>
  <phoneticPr fontId="2"/>
  <pageMargins left="0" right="0" top="0" bottom="0" header="0" footer="0"/>
  <pageSetup paperSize="9" orientation="portrait" useFirstPageNumber="1" horizontalDpi="300" verticalDpi="30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79254-749A-4F6E-BB30-C2FBBE807832}">
  <dimension ref="A1:I69"/>
  <sheetViews>
    <sheetView view="pageBreakPreview" zoomScaleNormal="100" zoomScaleSheetLayoutView="100" workbookViewId="0"/>
  </sheetViews>
  <sheetFormatPr defaultColWidth="9" defaultRowHeight="13.5" x14ac:dyDescent="0.15"/>
  <cols>
    <col min="1" max="1" width="3.75" style="1" customWidth="1"/>
    <col min="2" max="2" width="3.375" style="1" customWidth="1"/>
    <col min="3" max="3" width="36.125" style="1" customWidth="1"/>
    <col min="4" max="7" width="8.125" style="1" customWidth="1"/>
    <col min="8" max="8" width="8.125" style="2" customWidth="1"/>
    <col min="9" max="9" width="8.125" style="1" customWidth="1"/>
    <col min="10" max="16384" width="9" style="1"/>
  </cols>
  <sheetData>
    <row r="1" spans="1:9" ht="21.75" customHeight="1" x14ac:dyDescent="0.15">
      <c r="A1" s="24"/>
      <c r="B1" s="24"/>
      <c r="C1" s="24"/>
      <c r="D1" s="24"/>
      <c r="E1" s="24"/>
      <c r="F1" s="24"/>
      <c r="G1" s="24"/>
      <c r="H1" s="25"/>
      <c r="I1" s="24"/>
    </row>
    <row r="2" spans="1:9" x14ac:dyDescent="0.15">
      <c r="A2" s="25"/>
      <c r="B2" s="25"/>
      <c r="C2" s="25"/>
      <c r="D2" s="31"/>
      <c r="E2" s="31"/>
      <c r="F2" s="31"/>
      <c r="G2" s="31"/>
      <c r="H2" s="32"/>
      <c r="I2" s="31" t="s">
        <v>132</v>
      </c>
    </row>
    <row r="3" spans="1:9" ht="14.25" x14ac:dyDescent="0.15">
      <c r="A3" s="95" t="s">
        <v>133</v>
      </c>
      <c r="B3" s="95"/>
      <c r="C3" s="95"/>
      <c r="D3" s="95"/>
      <c r="E3" s="95"/>
      <c r="F3" s="95"/>
      <c r="G3" s="95"/>
      <c r="H3" s="95"/>
      <c r="I3" s="95"/>
    </row>
    <row r="4" spans="1:9" x14ac:dyDescent="0.15">
      <c r="A4" s="33"/>
      <c r="B4" s="33"/>
      <c r="C4" s="33"/>
      <c r="D4" s="25"/>
      <c r="E4" s="25"/>
      <c r="F4" s="25"/>
      <c r="G4" s="25"/>
      <c r="H4" s="25"/>
      <c r="I4" s="25"/>
    </row>
    <row r="5" spans="1:9" x14ac:dyDescent="0.15">
      <c r="A5" s="92" t="s">
        <v>125</v>
      </c>
      <c r="B5" s="92"/>
      <c r="C5" s="92"/>
      <c r="D5" s="92"/>
      <c r="E5" s="92"/>
      <c r="F5" s="92"/>
      <c r="G5" s="92"/>
      <c r="H5" s="92"/>
      <c r="I5" s="92"/>
    </row>
    <row r="6" spans="1:9" x14ac:dyDescent="0.15">
      <c r="A6" s="34"/>
      <c r="B6" s="34"/>
      <c r="C6" s="34"/>
      <c r="D6" s="34"/>
      <c r="E6" s="34"/>
      <c r="F6" s="34"/>
      <c r="G6" s="34"/>
      <c r="H6" s="34"/>
      <c r="I6" s="73" t="s">
        <v>56</v>
      </c>
    </row>
    <row r="7" spans="1:9" x14ac:dyDescent="0.15">
      <c r="A7" s="114" t="s">
        <v>36</v>
      </c>
      <c r="B7" s="115"/>
      <c r="C7" s="116"/>
      <c r="D7" s="120" t="s">
        <v>126</v>
      </c>
      <c r="E7" s="120" t="s">
        <v>127</v>
      </c>
      <c r="F7" s="120" t="s">
        <v>128</v>
      </c>
      <c r="G7" s="120" t="s">
        <v>129</v>
      </c>
      <c r="H7" s="120" t="s">
        <v>130</v>
      </c>
      <c r="I7" s="120" t="s">
        <v>131</v>
      </c>
    </row>
    <row r="8" spans="1:9" ht="8.25" customHeight="1" x14ac:dyDescent="0.15">
      <c r="A8" s="117"/>
      <c r="B8" s="118"/>
      <c r="C8" s="119"/>
      <c r="D8" s="121"/>
      <c r="E8" s="156"/>
      <c r="F8" s="122"/>
      <c r="G8" s="121"/>
      <c r="H8" s="121"/>
      <c r="I8" s="121"/>
    </row>
    <row r="9" spans="1:9" ht="14.25" customHeight="1" x14ac:dyDescent="0.15">
      <c r="A9" s="101" t="s">
        <v>46</v>
      </c>
      <c r="B9" s="106" t="s">
        <v>11</v>
      </c>
      <c r="C9" s="9" t="s">
        <v>82</v>
      </c>
      <c r="D9" s="14">
        <v>24651200</v>
      </c>
      <c r="E9" s="14">
        <v>0</v>
      </c>
      <c r="F9" s="14">
        <v>0</v>
      </c>
      <c r="G9" s="14">
        <v>24651200</v>
      </c>
      <c r="H9" s="14">
        <v>0</v>
      </c>
      <c r="I9" s="14">
        <v>24651200</v>
      </c>
    </row>
    <row r="10" spans="1:9" ht="14.25" customHeight="1" x14ac:dyDescent="0.15">
      <c r="A10" s="102"/>
      <c r="B10" s="106"/>
      <c r="C10" s="10" t="s">
        <v>83</v>
      </c>
      <c r="D10" s="15">
        <v>23916150</v>
      </c>
      <c r="E10" s="15">
        <v>0</v>
      </c>
      <c r="F10" s="15">
        <v>0</v>
      </c>
      <c r="G10" s="15">
        <v>23916150</v>
      </c>
      <c r="H10" s="15">
        <v>0</v>
      </c>
      <c r="I10" s="15">
        <v>23916150</v>
      </c>
    </row>
    <row r="11" spans="1:9" ht="14.25" customHeight="1" x14ac:dyDescent="0.15">
      <c r="A11" s="102"/>
      <c r="B11" s="106"/>
      <c r="C11" s="10" t="s">
        <v>84</v>
      </c>
      <c r="D11" s="15">
        <v>632000</v>
      </c>
      <c r="E11" s="15">
        <v>0</v>
      </c>
      <c r="F11" s="15">
        <v>0</v>
      </c>
      <c r="G11" s="15">
        <v>632000</v>
      </c>
      <c r="H11" s="15">
        <v>0</v>
      </c>
      <c r="I11" s="15">
        <v>632000</v>
      </c>
    </row>
    <row r="12" spans="1:9" ht="14.25" customHeight="1" x14ac:dyDescent="0.15">
      <c r="A12" s="102"/>
      <c r="B12" s="106"/>
      <c r="C12" s="10" t="s">
        <v>85</v>
      </c>
      <c r="D12" s="15">
        <v>103050</v>
      </c>
      <c r="E12" s="15">
        <v>0</v>
      </c>
      <c r="F12" s="15">
        <v>0</v>
      </c>
      <c r="G12" s="15">
        <v>103050</v>
      </c>
      <c r="H12" s="15">
        <v>0</v>
      </c>
      <c r="I12" s="15">
        <v>103050</v>
      </c>
    </row>
    <row r="13" spans="1:9" ht="14.25" customHeight="1" x14ac:dyDescent="0.15">
      <c r="A13" s="102"/>
      <c r="B13" s="106"/>
      <c r="C13" s="10" t="s">
        <v>86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9" ht="14.25" customHeight="1" x14ac:dyDescent="0.15">
      <c r="A14" s="102"/>
      <c r="B14" s="106"/>
      <c r="C14" s="10" t="s">
        <v>87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</row>
    <row r="15" spans="1:9" ht="14.25" customHeight="1" x14ac:dyDescent="0.15">
      <c r="A15" s="102"/>
      <c r="B15" s="106"/>
      <c r="C15" s="7" t="s">
        <v>74</v>
      </c>
      <c r="D15" s="16">
        <v>24651200</v>
      </c>
      <c r="E15" s="16">
        <v>0</v>
      </c>
      <c r="F15" s="16">
        <v>0</v>
      </c>
      <c r="G15" s="16">
        <v>24651200</v>
      </c>
      <c r="H15" s="16">
        <v>0</v>
      </c>
      <c r="I15" s="16">
        <v>24651200</v>
      </c>
    </row>
    <row r="16" spans="1:9" ht="14.25" customHeight="1" x14ac:dyDescent="0.15">
      <c r="A16" s="102"/>
      <c r="B16" s="102" t="s">
        <v>12</v>
      </c>
      <c r="C16" s="10" t="s">
        <v>88</v>
      </c>
      <c r="D16" s="15">
        <v>30916833</v>
      </c>
      <c r="E16" s="15">
        <v>0</v>
      </c>
      <c r="F16" s="15">
        <v>0</v>
      </c>
      <c r="G16" s="15">
        <v>30916833</v>
      </c>
      <c r="H16" s="15">
        <v>0</v>
      </c>
      <c r="I16" s="15">
        <v>30916833</v>
      </c>
    </row>
    <row r="17" spans="1:9" ht="14.25" customHeight="1" x14ac:dyDescent="0.15">
      <c r="A17" s="102"/>
      <c r="B17" s="102"/>
      <c r="C17" s="10" t="s">
        <v>89</v>
      </c>
      <c r="D17" s="15">
        <v>18119240</v>
      </c>
      <c r="E17" s="15">
        <v>0</v>
      </c>
      <c r="F17" s="15">
        <v>0</v>
      </c>
      <c r="G17" s="15">
        <v>18119240</v>
      </c>
      <c r="H17" s="15">
        <v>0</v>
      </c>
      <c r="I17" s="15">
        <v>18119240</v>
      </c>
    </row>
    <row r="18" spans="1:9" ht="14.25" customHeight="1" x14ac:dyDescent="0.15">
      <c r="A18" s="102"/>
      <c r="B18" s="102"/>
      <c r="C18" s="10" t="s">
        <v>90</v>
      </c>
      <c r="D18" s="15">
        <v>7128328</v>
      </c>
      <c r="E18" s="15">
        <v>0</v>
      </c>
      <c r="F18" s="15">
        <v>0</v>
      </c>
      <c r="G18" s="15">
        <v>7128328</v>
      </c>
      <c r="H18" s="15">
        <v>0</v>
      </c>
      <c r="I18" s="15">
        <v>7128328</v>
      </c>
    </row>
    <row r="19" spans="1:9" ht="14.25" customHeight="1" x14ac:dyDescent="0.15">
      <c r="A19" s="102"/>
      <c r="B19" s="102"/>
      <c r="C19" s="10" t="s">
        <v>91</v>
      </c>
      <c r="D19" s="15">
        <v>1760600</v>
      </c>
      <c r="E19" s="15">
        <v>0</v>
      </c>
      <c r="F19" s="15">
        <v>0</v>
      </c>
      <c r="G19" s="15">
        <v>1760600</v>
      </c>
      <c r="H19" s="15">
        <v>0</v>
      </c>
      <c r="I19" s="15">
        <v>1760600</v>
      </c>
    </row>
    <row r="20" spans="1:9" ht="14.25" customHeight="1" x14ac:dyDescent="0.15">
      <c r="A20" s="102"/>
      <c r="B20" s="102"/>
      <c r="C20" s="10" t="s">
        <v>92</v>
      </c>
      <c r="D20" s="15">
        <v>1627305</v>
      </c>
      <c r="E20" s="15">
        <v>0</v>
      </c>
      <c r="F20" s="15">
        <v>0</v>
      </c>
      <c r="G20" s="15">
        <v>1627305</v>
      </c>
      <c r="H20" s="15">
        <v>0</v>
      </c>
      <c r="I20" s="15">
        <v>1627305</v>
      </c>
    </row>
    <row r="21" spans="1:9" ht="14.25" customHeight="1" x14ac:dyDescent="0.15">
      <c r="A21" s="102"/>
      <c r="B21" s="102"/>
      <c r="C21" s="10" t="s">
        <v>93</v>
      </c>
      <c r="D21" s="15">
        <v>2281360</v>
      </c>
      <c r="E21" s="15">
        <v>0</v>
      </c>
      <c r="F21" s="15">
        <v>0</v>
      </c>
      <c r="G21" s="15">
        <v>2281360</v>
      </c>
      <c r="H21" s="15">
        <v>0</v>
      </c>
      <c r="I21" s="15">
        <v>2281360</v>
      </c>
    </row>
    <row r="22" spans="1:9" ht="14.25" customHeight="1" x14ac:dyDescent="0.15">
      <c r="A22" s="102"/>
      <c r="B22" s="102"/>
      <c r="C22" s="10" t="s">
        <v>94</v>
      </c>
      <c r="D22" s="15">
        <v>4526580</v>
      </c>
      <c r="E22" s="15">
        <v>0</v>
      </c>
      <c r="F22" s="15">
        <v>0</v>
      </c>
      <c r="G22" s="15">
        <v>4526580</v>
      </c>
      <c r="H22" s="15">
        <v>0</v>
      </c>
      <c r="I22" s="15">
        <v>4526580</v>
      </c>
    </row>
    <row r="23" spans="1:9" ht="14.25" customHeight="1" x14ac:dyDescent="0.15">
      <c r="A23" s="102"/>
      <c r="B23" s="102"/>
      <c r="C23" s="10" t="s">
        <v>95</v>
      </c>
      <c r="D23" s="15">
        <v>1937462</v>
      </c>
      <c r="E23" s="15">
        <v>0</v>
      </c>
      <c r="F23" s="15">
        <v>0</v>
      </c>
      <c r="G23" s="15">
        <v>1937462</v>
      </c>
      <c r="H23" s="15">
        <v>0</v>
      </c>
      <c r="I23" s="15">
        <v>1937462</v>
      </c>
    </row>
    <row r="24" spans="1:9" ht="14.25" customHeight="1" x14ac:dyDescent="0.15">
      <c r="A24" s="102"/>
      <c r="B24" s="102"/>
      <c r="C24" s="10" t="s">
        <v>96</v>
      </c>
      <c r="D24" s="15">
        <v>1243367</v>
      </c>
      <c r="E24" s="15">
        <v>0</v>
      </c>
      <c r="F24" s="15">
        <v>0</v>
      </c>
      <c r="G24" s="15">
        <v>1243367</v>
      </c>
      <c r="H24" s="15">
        <v>0</v>
      </c>
      <c r="I24" s="15">
        <v>1243367</v>
      </c>
    </row>
    <row r="25" spans="1:9" ht="14.25" customHeight="1" x14ac:dyDescent="0.15">
      <c r="A25" s="102"/>
      <c r="B25" s="102"/>
      <c r="C25" s="10" t="s">
        <v>97</v>
      </c>
      <c r="D25" s="15">
        <v>570153</v>
      </c>
      <c r="E25" s="15">
        <v>0</v>
      </c>
      <c r="F25" s="15">
        <v>0</v>
      </c>
      <c r="G25" s="15">
        <v>570153</v>
      </c>
      <c r="H25" s="15">
        <v>0</v>
      </c>
      <c r="I25" s="15">
        <v>570153</v>
      </c>
    </row>
    <row r="26" spans="1:9" ht="14.25" customHeight="1" x14ac:dyDescent="0.15">
      <c r="A26" s="102"/>
      <c r="B26" s="102"/>
      <c r="C26" s="10" t="s">
        <v>98</v>
      </c>
      <c r="D26" s="15">
        <v>664709</v>
      </c>
      <c r="E26" s="15">
        <v>0</v>
      </c>
      <c r="F26" s="15">
        <v>0</v>
      </c>
      <c r="G26" s="15">
        <v>664709</v>
      </c>
      <c r="H26" s="15">
        <v>0</v>
      </c>
      <c r="I26" s="15">
        <v>664709</v>
      </c>
    </row>
    <row r="27" spans="1:9" ht="14.25" customHeight="1" x14ac:dyDescent="0.15">
      <c r="A27" s="102"/>
      <c r="B27" s="102"/>
      <c r="C27" s="10" t="s">
        <v>99</v>
      </c>
      <c r="D27" s="15">
        <v>32775</v>
      </c>
      <c r="E27" s="15">
        <v>0</v>
      </c>
      <c r="F27" s="15">
        <v>0</v>
      </c>
      <c r="G27" s="15">
        <v>32775</v>
      </c>
      <c r="H27" s="15">
        <v>0</v>
      </c>
      <c r="I27" s="15">
        <v>32775</v>
      </c>
    </row>
    <row r="28" spans="1:9" ht="14.25" customHeight="1" x14ac:dyDescent="0.15">
      <c r="A28" s="102"/>
      <c r="B28" s="102"/>
      <c r="C28" s="10" t="s">
        <v>100</v>
      </c>
      <c r="D28" s="15">
        <v>78114</v>
      </c>
      <c r="E28" s="15">
        <v>0</v>
      </c>
      <c r="F28" s="15">
        <v>0</v>
      </c>
      <c r="G28" s="15">
        <v>78114</v>
      </c>
      <c r="H28" s="15">
        <v>0</v>
      </c>
      <c r="I28" s="15">
        <v>78114</v>
      </c>
    </row>
    <row r="29" spans="1:9" ht="14.25" customHeight="1" x14ac:dyDescent="0.15">
      <c r="A29" s="102"/>
      <c r="B29" s="102"/>
      <c r="C29" s="10" t="s">
        <v>101</v>
      </c>
      <c r="D29" s="15">
        <v>1835521</v>
      </c>
      <c r="E29" s="15">
        <v>0</v>
      </c>
      <c r="F29" s="15">
        <v>0</v>
      </c>
      <c r="G29" s="15">
        <v>1835521</v>
      </c>
      <c r="H29" s="15">
        <v>0</v>
      </c>
      <c r="I29" s="15">
        <v>1835521</v>
      </c>
    </row>
    <row r="30" spans="1:9" ht="14.25" customHeight="1" x14ac:dyDescent="0.15">
      <c r="A30" s="102"/>
      <c r="B30" s="102"/>
      <c r="C30" s="10" t="s">
        <v>102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</row>
    <row r="31" spans="1:9" ht="14.25" customHeight="1" x14ac:dyDescent="0.15">
      <c r="A31" s="102"/>
      <c r="B31" s="102"/>
      <c r="C31" s="10" t="s">
        <v>103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</row>
    <row r="32" spans="1:9" ht="14.25" customHeight="1" x14ac:dyDescent="0.15">
      <c r="A32" s="102"/>
      <c r="B32" s="102"/>
      <c r="C32" s="10" t="s">
        <v>104</v>
      </c>
      <c r="D32" s="15">
        <v>272357</v>
      </c>
      <c r="E32" s="15">
        <v>0</v>
      </c>
      <c r="F32" s="15">
        <v>0</v>
      </c>
      <c r="G32" s="15">
        <v>272357</v>
      </c>
      <c r="H32" s="15">
        <v>0</v>
      </c>
      <c r="I32" s="15">
        <v>272357</v>
      </c>
    </row>
    <row r="33" spans="1:9" ht="14.25" customHeight="1" x14ac:dyDescent="0.15">
      <c r="A33" s="102"/>
      <c r="B33" s="102"/>
      <c r="C33" s="10" t="s">
        <v>105</v>
      </c>
      <c r="D33" s="15">
        <v>119453</v>
      </c>
      <c r="E33" s="15">
        <v>0</v>
      </c>
      <c r="F33" s="15">
        <v>0</v>
      </c>
      <c r="G33" s="15">
        <v>119453</v>
      </c>
      <c r="H33" s="15">
        <v>0</v>
      </c>
      <c r="I33" s="15">
        <v>119453</v>
      </c>
    </row>
    <row r="34" spans="1:9" ht="14.25" customHeight="1" x14ac:dyDescent="0.15">
      <c r="A34" s="102"/>
      <c r="B34" s="102"/>
      <c r="C34" s="10" t="s">
        <v>106</v>
      </c>
      <c r="D34" s="15">
        <v>127600</v>
      </c>
      <c r="E34" s="15">
        <v>0</v>
      </c>
      <c r="F34" s="15">
        <v>0</v>
      </c>
      <c r="G34" s="15">
        <v>127600</v>
      </c>
      <c r="H34" s="15">
        <v>0</v>
      </c>
      <c r="I34" s="15">
        <v>127600</v>
      </c>
    </row>
    <row r="35" spans="1:9" ht="14.25" customHeight="1" x14ac:dyDescent="0.15">
      <c r="A35" s="102"/>
      <c r="B35" s="102"/>
      <c r="C35" s="10" t="s">
        <v>107</v>
      </c>
      <c r="D35" s="15">
        <v>12274</v>
      </c>
      <c r="E35" s="15">
        <v>0</v>
      </c>
      <c r="F35" s="15">
        <v>0</v>
      </c>
      <c r="G35" s="15">
        <v>12274</v>
      </c>
      <c r="H35" s="15">
        <v>0</v>
      </c>
      <c r="I35" s="15">
        <v>12274</v>
      </c>
    </row>
    <row r="36" spans="1:9" ht="14.25" customHeight="1" x14ac:dyDescent="0.15">
      <c r="A36" s="102"/>
      <c r="B36" s="102"/>
      <c r="C36" s="10" t="s">
        <v>108</v>
      </c>
      <c r="D36" s="15">
        <v>368653</v>
      </c>
      <c r="E36" s="15">
        <v>0</v>
      </c>
      <c r="F36" s="15">
        <v>0</v>
      </c>
      <c r="G36" s="15">
        <v>368653</v>
      </c>
      <c r="H36" s="15">
        <v>0</v>
      </c>
      <c r="I36" s="15">
        <v>368653</v>
      </c>
    </row>
    <row r="37" spans="1:9" ht="14.25" customHeight="1" x14ac:dyDescent="0.15">
      <c r="A37" s="102"/>
      <c r="B37" s="102"/>
      <c r="C37" s="10" t="s">
        <v>109</v>
      </c>
      <c r="D37" s="15">
        <v>70290</v>
      </c>
      <c r="E37" s="15">
        <v>0</v>
      </c>
      <c r="F37" s="15">
        <v>0</v>
      </c>
      <c r="G37" s="15">
        <v>70290</v>
      </c>
      <c r="H37" s="15">
        <v>0</v>
      </c>
      <c r="I37" s="15">
        <v>70290</v>
      </c>
    </row>
    <row r="38" spans="1:9" ht="14.25" customHeight="1" x14ac:dyDescent="0.15">
      <c r="A38" s="102"/>
      <c r="B38" s="102"/>
      <c r="C38" s="10" t="s">
        <v>110</v>
      </c>
      <c r="D38" s="15">
        <v>864894</v>
      </c>
      <c r="E38" s="15">
        <v>0</v>
      </c>
      <c r="F38" s="15">
        <v>0</v>
      </c>
      <c r="G38" s="15">
        <v>864894</v>
      </c>
      <c r="H38" s="15">
        <v>0</v>
      </c>
      <c r="I38" s="15">
        <v>864894</v>
      </c>
    </row>
    <row r="39" spans="1:9" ht="14.25" customHeight="1" x14ac:dyDescent="0.15">
      <c r="A39" s="102"/>
      <c r="B39" s="102"/>
      <c r="C39" s="10" t="s">
        <v>111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</row>
    <row r="40" spans="1:9" ht="14.25" customHeight="1" x14ac:dyDescent="0.15">
      <c r="A40" s="102"/>
      <c r="B40" s="103"/>
      <c r="C40" s="7" t="s">
        <v>79</v>
      </c>
      <c r="D40" s="16">
        <v>37278934</v>
      </c>
      <c r="E40" s="16">
        <v>0</v>
      </c>
      <c r="F40" s="16">
        <v>0</v>
      </c>
      <c r="G40" s="16">
        <v>37278934</v>
      </c>
      <c r="H40" s="16">
        <v>0</v>
      </c>
      <c r="I40" s="16">
        <v>37278934</v>
      </c>
    </row>
    <row r="41" spans="1:9" ht="14.25" customHeight="1" x14ac:dyDescent="0.15">
      <c r="A41" s="103"/>
      <c r="B41" s="104" t="s">
        <v>80</v>
      </c>
      <c r="C41" s="105"/>
      <c r="D41" s="30">
        <f>D15-D40</f>
        <v>-12627734</v>
      </c>
      <c r="E41" s="30">
        <f>E15-E40</f>
        <v>0</v>
      </c>
      <c r="F41" s="30">
        <f>F15-F40</f>
        <v>0</v>
      </c>
      <c r="G41" s="30">
        <f>G15-G40</f>
        <v>-12627734</v>
      </c>
      <c r="H41" s="30">
        <f>H15-H40</f>
        <v>0</v>
      </c>
      <c r="I41" s="30">
        <f>I15-I40</f>
        <v>-12627734</v>
      </c>
    </row>
    <row r="42" spans="1:9" ht="14.25" customHeight="1" x14ac:dyDescent="0.15">
      <c r="A42" s="101" t="s">
        <v>112</v>
      </c>
      <c r="B42" s="90" t="s">
        <v>113</v>
      </c>
      <c r="C42" s="7" t="s">
        <v>39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</row>
    <row r="43" spans="1:9" ht="14.25" customHeight="1" x14ac:dyDescent="0.15">
      <c r="A43" s="102"/>
      <c r="B43" s="101" t="s">
        <v>12</v>
      </c>
      <c r="C43" s="9" t="s">
        <v>114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</row>
    <row r="44" spans="1:9" ht="14.25" customHeight="1" x14ac:dyDescent="0.15">
      <c r="A44" s="102"/>
      <c r="B44" s="102"/>
      <c r="C44" s="10" t="s">
        <v>115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</row>
    <row r="45" spans="1:9" ht="14.25" customHeight="1" x14ac:dyDescent="0.15">
      <c r="A45" s="102"/>
      <c r="B45" s="107"/>
      <c r="C45" s="10" t="s">
        <v>116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</row>
    <row r="46" spans="1:9" ht="14.25" customHeight="1" x14ac:dyDescent="0.15">
      <c r="A46" s="102"/>
      <c r="B46" s="108"/>
      <c r="C46" s="7" t="s">
        <v>42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</row>
    <row r="47" spans="1:9" ht="14.25" customHeight="1" x14ac:dyDescent="0.15">
      <c r="A47" s="103"/>
      <c r="B47" s="104" t="s">
        <v>41</v>
      </c>
      <c r="C47" s="105"/>
      <c r="D47" s="30">
        <f>D42-D46</f>
        <v>0</v>
      </c>
      <c r="E47" s="30">
        <f>E42-E46</f>
        <v>0</v>
      </c>
      <c r="F47" s="30">
        <f>F42-F46</f>
        <v>0</v>
      </c>
      <c r="G47" s="30">
        <f>G42-G46</f>
        <v>0</v>
      </c>
      <c r="H47" s="30">
        <f>H42-H46</f>
        <v>0</v>
      </c>
      <c r="I47" s="30">
        <f>I42-I46</f>
        <v>0</v>
      </c>
    </row>
    <row r="48" spans="1:9" ht="14.25" customHeight="1" x14ac:dyDescent="0.15">
      <c r="A48" s="101" t="s">
        <v>47</v>
      </c>
      <c r="B48" s="101" t="s">
        <v>13</v>
      </c>
      <c r="C48" s="10" t="s">
        <v>117</v>
      </c>
      <c r="D48" s="18">
        <v>154805</v>
      </c>
      <c r="E48" s="18">
        <v>0</v>
      </c>
      <c r="F48" s="18">
        <v>0</v>
      </c>
      <c r="G48" s="15">
        <v>154805</v>
      </c>
      <c r="H48" s="15">
        <v>0</v>
      </c>
      <c r="I48" s="15">
        <v>154805</v>
      </c>
    </row>
    <row r="49" spans="1:9" ht="14.25" customHeight="1" x14ac:dyDescent="0.15">
      <c r="A49" s="107"/>
      <c r="B49" s="107"/>
      <c r="C49" s="10" t="s">
        <v>118</v>
      </c>
      <c r="D49" s="15">
        <v>154805</v>
      </c>
      <c r="E49" s="15">
        <v>0</v>
      </c>
      <c r="F49" s="15">
        <v>0</v>
      </c>
      <c r="G49" s="15">
        <v>154805</v>
      </c>
      <c r="H49" s="15">
        <v>0</v>
      </c>
      <c r="I49" s="15">
        <v>154805</v>
      </c>
    </row>
    <row r="50" spans="1:9" ht="14.25" customHeight="1" x14ac:dyDescent="0.15">
      <c r="A50" s="107"/>
      <c r="B50" s="108"/>
      <c r="C50" s="7" t="s">
        <v>81</v>
      </c>
      <c r="D50" s="16">
        <v>154805</v>
      </c>
      <c r="E50" s="16">
        <v>0</v>
      </c>
      <c r="F50" s="16">
        <v>0</v>
      </c>
      <c r="G50" s="16">
        <v>154805</v>
      </c>
      <c r="H50" s="16">
        <v>0</v>
      </c>
      <c r="I50" s="16">
        <v>154805</v>
      </c>
    </row>
    <row r="51" spans="1:9" ht="14.25" customHeight="1" x14ac:dyDescent="0.15">
      <c r="A51" s="107"/>
      <c r="B51" s="101" t="s">
        <v>12</v>
      </c>
      <c r="C51" s="10" t="s">
        <v>119</v>
      </c>
      <c r="D51" s="15">
        <v>10000000</v>
      </c>
      <c r="E51" s="15">
        <v>0</v>
      </c>
      <c r="F51" s="15">
        <v>0</v>
      </c>
      <c r="G51" s="15">
        <v>10000000</v>
      </c>
      <c r="H51" s="15">
        <v>0</v>
      </c>
      <c r="I51" s="15">
        <v>10000000</v>
      </c>
    </row>
    <row r="52" spans="1:9" ht="14.25" customHeight="1" x14ac:dyDescent="0.15">
      <c r="A52" s="107"/>
      <c r="B52" s="102"/>
      <c r="C52" s="10" t="s">
        <v>120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</row>
    <row r="53" spans="1:9" ht="14.25" customHeight="1" x14ac:dyDescent="0.15">
      <c r="A53" s="107"/>
      <c r="B53" s="102"/>
      <c r="C53" s="10" t="s">
        <v>121</v>
      </c>
      <c r="D53" s="15">
        <v>6000000</v>
      </c>
      <c r="E53" s="15">
        <v>0</v>
      </c>
      <c r="F53" s="15">
        <v>0</v>
      </c>
      <c r="G53" s="15">
        <v>6000000</v>
      </c>
      <c r="H53" s="15">
        <v>0</v>
      </c>
      <c r="I53" s="15">
        <v>6000000</v>
      </c>
    </row>
    <row r="54" spans="1:9" ht="14.25" customHeight="1" x14ac:dyDescent="0.15">
      <c r="A54" s="107"/>
      <c r="B54" s="107"/>
      <c r="C54" s="10" t="s">
        <v>122</v>
      </c>
      <c r="D54" s="15">
        <v>4000000</v>
      </c>
      <c r="E54" s="15">
        <v>0</v>
      </c>
      <c r="F54" s="15">
        <v>0</v>
      </c>
      <c r="G54" s="15">
        <v>4000000</v>
      </c>
      <c r="H54" s="15">
        <v>0</v>
      </c>
      <c r="I54" s="15">
        <v>4000000</v>
      </c>
    </row>
    <row r="55" spans="1:9" ht="14.25" customHeight="1" x14ac:dyDescent="0.15">
      <c r="A55" s="107"/>
      <c r="B55" s="108"/>
      <c r="C55" s="35" t="s">
        <v>77</v>
      </c>
      <c r="D55" s="14">
        <v>10000000</v>
      </c>
      <c r="E55" s="14">
        <v>0</v>
      </c>
      <c r="F55" s="14">
        <v>0</v>
      </c>
      <c r="G55" s="14">
        <v>10000000</v>
      </c>
      <c r="H55" s="14">
        <v>0</v>
      </c>
      <c r="I55" s="14">
        <v>10000000</v>
      </c>
    </row>
    <row r="56" spans="1:9" ht="14.25" customHeight="1" x14ac:dyDescent="0.15">
      <c r="A56" s="108"/>
      <c r="B56" s="104" t="s">
        <v>78</v>
      </c>
      <c r="C56" s="105"/>
      <c r="D56" s="30">
        <f>D50-D55</f>
        <v>-9845195</v>
      </c>
      <c r="E56" s="30">
        <f>E50-E55</f>
        <v>0</v>
      </c>
      <c r="F56" s="30">
        <f>F50-F55</f>
        <v>0</v>
      </c>
      <c r="G56" s="30">
        <f>G50-G55</f>
        <v>-9845195</v>
      </c>
      <c r="H56" s="30">
        <f>H50-H55</f>
        <v>0</v>
      </c>
      <c r="I56" s="30">
        <f>I50-I55</f>
        <v>-9845195</v>
      </c>
    </row>
    <row r="57" spans="1:9" ht="14.25" customHeight="1" x14ac:dyDescent="0.15">
      <c r="A57" s="104" t="s">
        <v>71</v>
      </c>
      <c r="B57" s="123"/>
      <c r="C57" s="105"/>
      <c r="D57" s="30">
        <f>D41+D47+D56</f>
        <v>-22472929</v>
      </c>
      <c r="E57" s="30">
        <f>E41+E47+E56</f>
        <v>0</v>
      </c>
      <c r="F57" s="30">
        <f>F41+F47+F56</f>
        <v>0</v>
      </c>
      <c r="G57" s="30">
        <f>G41+G47+G56</f>
        <v>-22472929</v>
      </c>
      <c r="H57" s="30">
        <f>H41+H47+H56</f>
        <v>0</v>
      </c>
      <c r="I57" s="30">
        <f>I41+I47+I56</f>
        <v>-22472929</v>
      </c>
    </row>
    <row r="58" spans="1:9" ht="14.25" customHeight="1" x14ac:dyDescent="0.15">
      <c r="A58" s="23"/>
      <c r="B58" s="23"/>
      <c r="C58" s="23"/>
      <c r="D58" s="19"/>
      <c r="E58" s="19"/>
      <c r="F58" s="19"/>
      <c r="G58" s="19"/>
      <c r="H58" s="19"/>
      <c r="I58" s="19"/>
    </row>
    <row r="59" spans="1:9" ht="14.25" customHeight="1" x14ac:dyDescent="0.15">
      <c r="A59" s="104" t="s">
        <v>72</v>
      </c>
      <c r="B59" s="123"/>
      <c r="C59" s="105"/>
      <c r="D59" s="30">
        <v>37073372</v>
      </c>
      <c r="E59" s="30">
        <v>0</v>
      </c>
      <c r="F59" s="30">
        <v>0</v>
      </c>
      <c r="G59" s="16">
        <v>37073372</v>
      </c>
      <c r="H59" s="16">
        <v>0</v>
      </c>
      <c r="I59" s="16">
        <v>37073372</v>
      </c>
    </row>
    <row r="60" spans="1:9" ht="14.25" customHeight="1" x14ac:dyDescent="0.15">
      <c r="A60" s="104" t="s">
        <v>73</v>
      </c>
      <c r="B60" s="123"/>
      <c r="C60" s="105"/>
      <c r="D60" s="30">
        <f>D57+D59</f>
        <v>14600443</v>
      </c>
      <c r="E60" s="30">
        <f>E57+E59</f>
        <v>0</v>
      </c>
      <c r="F60" s="30">
        <f>F57+F59</f>
        <v>0</v>
      </c>
      <c r="G60" s="30">
        <f>G57+G59</f>
        <v>14600443</v>
      </c>
      <c r="H60" s="30">
        <f>H57+H59</f>
        <v>0</v>
      </c>
      <c r="I60" s="30">
        <f>I57+I59</f>
        <v>14600443</v>
      </c>
    </row>
    <row r="61" spans="1:9" ht="14.25" customHeight="1" x14ac:dyDescent="0.15">
      <c r="A61" s="157"/>
      <c r="B61" s="158"/>
      <c r="C61" s="158"/>
      <c r="D61" s="158"/>
      <c r="E61" s="158"/>
      <c r="F61" s="158"/>
      <c r="G61" s="158"/>
      <c r="H61" s="158"/>
      <c r="I61" s="158"/>
    </row>
    <row r="62" spans="1:9" ht="14.25" customHeight="1" x14ac:dyDescent="0.15"/>
    <row r="63" spans="1:9" ht="14.25" customHeight="1" x14ac:dyDescent="0.15"/>
    <row r="64" spans="1:9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</sheetData>
  <mergeCells count="24">
    <mergeCell ref="A60:C60"/>
    <mergeCell ref="E7:E8"/>
    <mergeCell ref="A61:I61"/>
    <mergeCell ref="A48:A56"/>
    <mergeCell ref="B48:B50"/>
    <mergeCell ref="B51:B55"/>
    <mergeCell ref="B56:C56"/>
    <mergeCell ref="A57:C57"/>
    <mergeCell ref="A59:C59"/>
    <mergeCell ref="A9:A41"/>
    <mergeCell ref="B9:B15"/>
    <mergeCell ref="B16:B40"/>
    <mergeCell ref="B41:C41"/>
    <mergeCell ref="A42:A47"/>
    <mergeCell ref="B43:B46"/>
    <mergeCell ref="B47:C47"/>
    <mergeCell ref="A3:I3"/>
    <mergeCell ref="A5:I5"/>
    <mergeCell ref="A7:C8"/>
    <mergeCell ref="D7:D8"/>
    <mergeCell ref="F7:F8"/>
    <mergeCell ref="G7:G8"/>
    <mergeCell ref="H7:H8"/>
    <mergeCell ref="I7:I8"/>
  </mergeCells>
  <phoneticPr fontId="2"/>
  <pageMargins left="0" right="0" top="0.39370078740157483" bottom="0" header="0" footer="0"/>
  <pageSetup paperSize="9" firstPageNumber="2" orientation="portrait" useFirstPageNumber="1" horizontalDpi="300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7433-4352-4DC2-BD9B-49B760F98E2E}">
  <dimension ref="A1:F166"/>
  <sheetViews>
    <sheetView view="pageBreakPreview" zoomScaleNormal="100" zoomScaleSheetLayoutView="100" workbookViewId="0"/>
  </sheetViews>
  <sheetFormatPr defaultColWidth="9" defaultRowHeight="13.5" x14ac:dyDescent="0.1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6" ht="21.75" customHeight="1" x14ac:dyDescent="0.15">
      <c r="A1" s="24"/>
      <c r="B1" s="24"/>
      <c r="C1" s="24"/>
      <c r="D1" s="24"/>
      <c r="E1" s="24"/>
      <c r="F1" s="24"/>
    </row>
    <row r="2" spans="1:6" ht="15.75" customHeight="1" x14ac:dyDescent="0.15">
      <c r="A2" s="25"/>
      <c r="B2" s="25"/>
      <c r="C2" s="25"/>
      <c r="D2" s="94" t="s">
        <v>180</v>
      </c>
      <c r="E2" s="94"/>
      <c r="F2" s="94"/>
    </row>
    <row r="3" spans="1:6" ht="14.25" x14ac:dyDescent="0.15">
      <c r="A3" s="95" t="s">
        <v>181</v>
      </c>
      <c r="B3" s="95"/>
      <c r="C3" s="95"/>
      <c r="D3" s="95"/>
      <c r="E3" s="95"/>
      <c r="F3" s="95"/>
    </row>
    <row r="4" spans="1:6" x14ac:dyDescent="0.15">
      <c r="A4" s="92" t="s">
        <v>125</v>
      </c>
      <c r="B4" s="92"/>
      <c r="C4" s="92"/>
      <c r="D4" s="92"/>
      <c r="E4" s="92"/>
      <c r="F4" s="92"/>
    </row>
    <row r="5" spans="1:6" ht="13.5" customHeight="1" x14ac:dyDescent="0.15">
      <c r="A5" s="25"/>
      <c r="B5" s="25"/>
      <c r="C5" s="25"/>
      <c r="D5" s="25"/>
      <c r="E5" s="25"/>
      <c r="F5" s="36" t="s">
        <v>56</v>
      </c>
    </row>
    <row r="6" spans="1:6" ht="14.25" customHeight="1" x14ac:dyDescent="0.15">
      <c r="A6" s="96" t="s">
        <v>36</v>
      </c>
      <c r="B6" s="97"/>
      <c r="C6" s="98"/>
      <c r="D6" s="7" t="s">
        <v>61</v>
      </c>
      <c r="E6" s="7" t="s">
        <v>62</v>
      </c>
      <c r="F6" s="7" t="s">
        <v>63</v>
      </c>
    </row>
    <row r="7" spans="1:6" ht="14.25" customHeight="1" x14ac:dyDescent="0.15">
      <c r="A7" s="101" t="s">
        <v>21</v>
      </c>
      <c r="B7" s="101" t="s">
        <v>15</v>
      </c>
      <c r="C7" s="9" t="s">
        <v>134</v>
      </c>
      <c r="D7" s="14">
        <v>24651200</v>
      </c>
      <c r="E7" s="14">
        <v>208994156</v>
      </c>
      <c r="F7" s="14">
        <f t="shared" ref="F7:F41" si="0">D7-E7</f>
        <v>-184342956</v>
      </c>
    </row>
    <row r="8" spans="1:6" ht="14.25" customHeight="1" x14ac:dyDescent="0.15">
      <c r="A8" s="102"/>
      <c r="B8" s="102"/>
      <c r="C8" s="10" t="s">
        <v>135</v>
      </c>
      <c r="D8" s="15">
        <v>23916150</v>
      </c>
      <c r="E8" s="15">
        <v>178450860</v>
      </c>
      <c r="F8" s="15">
        <f>D8-E8</f>
        <v>-154534710</v>
      </c>
    </row>
    <row r="9" spans="1:6" ht="14.25" customHeight="1" x14ac:dyDescent="0.15">
      <c r="A9" s="102"/>
      <c r="B9" s="102"/>
      <c r="C9" s="10" t="s">
        <v>136</v>
      </c>
      <c r="D9" s="15">
        <v>632000</v>
      </c>
      <c r="E9" s="15">
        <v>7034902</v>
      </c>
      <c r="F9" s="15">
        <f>D9-E9</f>
        <v>-6402902</v>
      </c>
    </row>
    <row r="10" spans="1:6" ht="14.25" customHeight="1" x14ac:dyDescent="0.15">
      <c r="A10" s="102"/>
      <c r="B10" s="102"/>
      <c r="C10" s="10" t="s">
        <v>137</v>
      </c>
      <c r="D10" s="15">
        <v>103050</v>
      </c>
      <c r="E10" s="15">
        <v>23508394</v>
      </c>
      <c r="F10" s="15">
        <f>D10-E10</f>
        <v>-23405344</v>
      </c>
    </row>
    <row r="11" spans="1:6" ht="14.25" customHeight="1" x14ac:dyDescent="0.15">
      <c r="A11" s="102"/>
      <c r="B11" s="102"/>
      <c r="C11" s="10" t="s">
        <v>138</v>
      </c>
      <c r="D11" s="15">
        <v>0</v>
      </c>
      <c r="E11" s="15">
        <v>173143</v>
      </c>
      <c r="F11" s="15">
        <f>D11-E11</f>
        <v>-173143</v>
      </c>
    </row>
    <row r="12" spans="1:6" ht="14.25" customHeight="1" x14ac:dyDescent="0.15">
      <c r="A12" s="102"/>
      <c r="B12" s="102"/>
      <c r="C12" s="10" t="s">
        <v>139</v>
      </c>
      <c r="D12" s="15">
        <v>0</v>
      </c>
      <c r="E12" s="15">
        <v>173143</v>
      </c>
      <c r="F12" s="15">
        <f t="shared" si="0"/>
        <v>-173143</v>
      </c>
    </row>
    <row r="13" spans="1:6" ht="14.25" customHeight="1" x14ac:dyDescent="0.15">
      <c r="A13" s="102"/>
      <c r="B13" s="103"/>
      <c r="C13" s="7" t="s">
        <v>22</v>
      </c>
      <c r="D13" s="16">
        <v>24651200</v>
      </c>
      <c r="E13" s="16">
        <v>209167299</v>
      </c>
      <c r="F13" s="16">
        <f t="shared" si="0"/>
        <v>-184516099</v>
      </c>
    </row>
    <row r="14" spans="1:6" ht="14.25" customHeight="1" x14ac:dyDescent="0.15">
      <c r="A14" s="102"/>
      <c r="B14" s="102" t="s">
        <v>16</v>
      </c>
      <c r="C14" s="10" t="s">
        <v>140</v>
      </c>
      <c r="D14" s="15">
        <v>30762028</v>
      </c>
      <c r="E14" s="15">
        <v>157645662</v>
      </c>
      <c r="F14" s="15">
        <f t="shared" si="0"/>
        <v>-126883634</v>
      </c>
    </row>
    <row r="15" spans="1:6" ht="14.25" customHeight="1" x14ac:dyDescent="0.15">
      <c r="A15" s="102"/>
      <c r="B15" s="102"/>
      <c r="C15" s="10" t="s">
        <v>141</v>
      </c>
      <c r="D15" s="15">
        <v>18119240</v>
      </c>
      <c r="E15" s="15">
        <v>102393717</v>
      </c>
      <c r="F15" s="15">
        <f>D15-E15</f>
        <v>-84274477</v>
      </c>
    </row>
    <row r="16" spans="1:6" ht="14.25" customHeight="1" x14ac:dyDescent="0.15">
      <c r="A16" s="102"/>
      <c r="B16" s="102"/>
      <c r="C16" s="10" t="s">
        <v>142</v>
      </c>
      <c r="D16" s="15">
        <v>7128328</v>
      </c>
      <c r="E16" s="15">
        <v>22082776</v>
      </c>
      <c r="F16" s="15">
        <f>D16-E16</f>
        <v>-14954448</v>
      </c>
    </row>
    <row r="17" spans="1:6" ht="14.25" customHeight="1" x14ac:dyDescent="0.15">
      <c r="A17" s="102"/>
      <c r="B17" s="102"/>
      <c r="C17" s="10" t="s">
        <v>143</v>
      </c>
      <c r="D17" s="15">
        <v>1760600</v>
      </c>
      <c r="E17" s="15">
        <v>11611440</v>
      </c>
      <c r="F17" s="15">
        <f>D17-E17</f>
        <v>-9850840</v>
      </c>
    </row>
    <row r="18" spans="1:6" ht="14.25" customHeight="1" x14ac:dyDescent="0.15">
      <c r="A18" s="102"/>
      <c r="B18" s="102"/>
      <c r="C18" s="10" t="s">
        <v>144</v>
      </c>
      <c r="D18" s="15">
        <v>1472500</v>
      </c>
      <c r="E18" s="15">
        <v>1456000</v>
      </c>
      <c r="F18" s="15">
        <f>D18-E18</f>
        <v>16500</v>
      </c>
    </row>
    <row r="19" spans="1:6" ht="14.25" customHeight="1" x14ac:dyDescent="0.15">
      <c r="A19" s="102"/>
      <c r="B19" s="102"/>
      <c r="C19" s="10" t="s">
        <v>145</v>
      </c>
      <c r="D19" s="15">
        <v>2281360</v>
      </c>
      <c r="E19" s="15">
        <v>20101729</v>
      </c>
      <c r="F19" s="15">
        <f>D19-E19</f>
        <v>-17820369</v>
      </c>
    </row>
    <row r="20" spans="1:6" ht="14.25" customHeight="1" x14ac:dyDescent="0.15">
      <c r="A20" s="102"/>
      <c r="B20" s="102"/>
      <c r="C20" s="10" t="s">
        <v>146</v>
      </c>
      <c r="D20" s="15">
        <v>4526580</v>
      </c>
      <c r="E20" s="15">
        <v>24479789</v>
      </c>
      <c r="F20" s="15">
        <f>D20-E20</f>
        <v>-19953209</v>
      </c>
    </row>
    <row r="21" spans="1:6" ht="14.25" customHeight="1" x14ac:dyDescent="0.15">
      <c r="A21" s="102"/>
      <c r="B21" s="102"/>
      <c r="C21" s="10" t="s">
        <v>147</v>
      </c>
      <c r="D21" s="15">
        <v>1937462</v>
      </c>
      <c r="E21" s="15">
        <v>11367576</v>
      </c>
      <c r="F21" s="15">
        <f>D21-E21</f>
        <v>-9430114</v>
      </c>
    </row>
    <row r="22" spans="1:6" ht="14.25" customHeight="1" x14ac:dyDescent="0.15">
      <c r="A22" s="102"/>
      <c r="B22" s="102"/>
      <c r="C22" s="10" t="s">
        <v>148</v>
      </c>
      <c r="D22" s="15">
        <v>1243367</v>
      </c>
      <c r="E22" s="15">
        <v>5675577</v>
      </c>
      <c r="F22" s="15">
        <f>D22-E22</f>
        <v>-4432210</v>
      </c>
    </row>
    <row r="23" spans="1:6" ht="14.25" customHeight="1" x14ac:dyDescent="0.15">
      <c r="A23" s="102"/>
      <c r="B23" s="102"/>
      <c r="C23" s="10" t="s">
        <v>149</v>
      </c>
      <c r="D23" s="15">
        <v>570153</v>
      </c>
      <c r="E23" s="15">
        <v>3185735</v>
      </c>
      <c r="F23" s="15">
        <f>D23-E23</f>
        <v>-2615582</v>
      </c>
    </row>
    <row r="24" spans="1:6" ht="14.25" customHeight="1" x14ac:dyDescent="0.15">
      <c r="A24" s="102"/>
      <c r="B24" s="102"/>
      <c r="C24" s="10" t="s">
        <v>150</v>
      </c>
      <c r="D24" s="15">
        <v>664709</v>
      </c>
      <c r="E24" s="15">
        <v>2926381</v>
      </c>
      <c r="F24" s="15">
        <f>D24-E24</f>
        <v>-2261672</v>
      </c>
    </row>
    <row r="25" spans="1:6" ht="14.25" customHeight="1" x14ac:dyDescent="0.15">
      <c r="A25" s="102"/>
      <c r="B25" s="102"/>
      <c r="C25" s="10" t="s">
        <v>151</v>
      </c>
      <c r="D25" s="15">
        <v>32775</v>
      </c>
      <c r="E25" s="15">
        <v>317320</v>
      </c>
      <c r="F25" s="15">
        <f>D25-E25</f>
        <v>-284545</v>
      </c>
    </row>
    <row r="26" spans="1:6" ht="14.25" customHeight="1" x14ac:dyDescent="0.15">
      <c r="A26" s="102"/>
      <c r="B26" s="102"/>
      <c r="C26" s="10" t="s">
        <v>152</v>
      </c>
      <c r="D26" s="15">
        <v>78114</v>
      </c>
      <c r="E26" s="15">
        <v>1007200</v>
      </c>
      <c r="F26" s="15">
        <f>D26-E26</f>
        <v>-929086</v>
      </c>
    </row>
    <row r="27" spans="1:6" ht="14.25" customHeight="1" x14ac:dyDescent="0.15">
      <c r="A27" s="102"/>
      <c r="B27" s="102"/>
      <c r="C27" s="10" t="s">
        <v>153</v>
      </c>
      <c r="D27" s="15">
        <v>1835521</v>
      </c>
      <c r="E27" s="15">
        <v>10686467</v>
      </c>
      <c r="F27" s="15">
        <f>D27-E27</f>
        <v>-8850946</v>
      </c>
    </row>
    <row r="28" spans="1:6" ht="14.25" customHeight="1" x14ac:dyDescent="0.15">
      <c r="A28" s="102"/>
      <c r="B28" s="102"/>
      <c r="C28" s="10" t="s">
        <v>154</v>
      </c>
      <c r="D28" s="15">
        <v>0</v>
      </c>
      <c r="E28" s="15">
        <v>262831</v>
      </c>
      <c r="F28" s="15">
        <f>D28-E28</f>
        <v>-262831</v>
      </c>
    </row>
    <row r="29" spans="1:6" ht="14.25" customHeight="1" x14ac:dyDescent="0.15">
      <c r="A29" s="102"/>
      <c r="B29" s="102"/>
      <c r="C29" s="10" t="s">
        <v>155</v>
      </c>
      <c r="D29" s="15">
        <v>0</v>
      </c>
      <c r="E29" s="15">
        <v>370382</v>
      </c>
      <c r="F29" s="15">
        <f>D29-E29</f>
        <v>-370382</v>
      </c>
    </row>
    <row r="30" spans="1:6" ht="14.25" customHeight="1" x14ac:dyDescent="0.15">
      <c r="A30" s="102"/>
      <c r="B30" s="102"/>
      <c r="C30" s="10" t="s">
        <v>156</v>
      </c>
      <c r="D30" s="15">
        <v>272357</v>
      </c>
      <c r="E30" s="15">
        <v>2003272</v>
      </c>
      <c r="F30" s="15">
        <f>D30-E30</f>
        <v>-1730915</v>
      </c>
    </row>
    <row r="31" spans="1:6" ht="14.25" customHeight="1" x14ac:dyDescent="0.15">
      <c r="A31" s="102"/>
      <c r="B31" s="102"/>
      <c r="C31" s="10" t="s">
        <v>157</v>
      </c>
      <c r="D31" s="15">
        <v>119453</v>
      </c>
      <c r="E31" s="15">
        <v>914872</v>
      </c>
      <c r="F31" s="15">
        <f>D31-E31</f>
        <v>-795419</v>
      </c>
    </row>
    <row r="32" spans="1:6" ht="14.25" customHeight="1" x14ac:dyDescent="0.15">
      <c r="A32" s="102"/>
      <c r="B32" s="102"/>
      <c r="C32" s="10" t="s">
        <v>158</v>
      </c>
      <c r="D32" s="15">
        <v>127600</v>
      </c>
      <c r="E32" s="15">
        <v>397430</v>
      </c>
      <c r="F32" s="15">
        <f>D32-E32</f>
        <v>-269830</v>
      </c>
    </row>
    <row r="33" spans="1:6" ht="14.25" customHeight="1" x14ac:dyDescent="0.15">
      <c r="A33" s="102"/>
      <c r="B33" s="102"/>
      <c r="C33" s="10" t="s">
        <v>159</v>
      </c>
      <c r="D33" s="15">
        <v>12274</v>
      </c>
      <c r="E33" s="15">
        <v>65121</v>
      </c>
      <c r="F33" s="15">
        <f>D33-E33</f>
        <v>-52847</v>
      </c>
    </row>
    <row r="34" spans="1:6" ht="14.25" customHeight="1" x14ac:dyDescent="0.15">
      <c r="A34" s="102"/>
      <c r="B34" s="102"/>
      <c r="C34" s="10" t="s">
        <v>160</v>
      </c>
      <c r="D34" s="15">
        <v>0</v>
      </c>
      <c r="E34" s="15">
        <v>302000</v>
      </c>
      <c r="F34" s="15">
        <f>D34-E34</f>
        <v>-302000</v>
      </c>
    </row>
    <row r="35" spans="1:6" ht="14.25" customHeight="1" x14ac:dyDescent="0.15">
      <c r="A35" s="102"/>
      <c r="B35" s="102"/>
      <c r="C35" s="10" t="s">
        <v>161</v>
      </c>
      <c r="D35" s="15">
        <v>368653</v>
      </c>
      <c r="E35" s="15">
        <v>3834826</v>
      </c>
      <c r="F35" s="15">
        <f>D35-E35</f>
        <v>-3466173</v>
      </c>
    </row>
    <row r="36" spans="1:6" ht="14.25" customHeight="1" x14ac:dyDescent="0.15">
      <c r="A36" s="102"/>
      <c r="B36" s="102"/>
      <c r="C36" s="10" t="s">
        <v>162</v>
      </c>
      <c r="D36" s="15">
        <v>70290</v>
      </c>
      <c r="E36" s="15">
        <v>142982</v>
      </c>
      <c r="F36" s="15">
        <f>D36-E36</f>
        <v>-72692</v>
      </c>
    </row>
    <row r="37" spans="1:6" ht="14.25" customHeight="1" x14ac:dyDescent="0.15">
      <c r="A37" s="102"/>
      <c r="B37" s="102"/>
      <c r="C37" s="10" t="s">
        <v>163</v>
      </c>
      <c r="D37" s="15">
        <v>864894</v>
      </c>
      <c r="E37" s="15">
        <v>2392751</v>
      </c>
      <c r="F37" s="15">
        <f>D37-E37</f>
        <v>-1527857</v>
      </c>
    </row>
    <row r="38" spans="1:6" ht="14.25" customHeight="1" x14ac:dyDescent="0.15">
      <c r="A38" s="102"/>
      <c r="B38" s="102"/>
      <c r="C38" s="10" t="s">
        <v>164</v>
      </c>
      <c r="D38" s="15">
        <v>0</v>
      </c>
      <c r="E38" s="15">
        <v>6066151</v>
      </c>
      <c r="F38" s="15">
        <f>D38-E38</f>
        <v>-6066151</v>
      </c>
    </row>
    <row r="39" spans="1:6" ht="14.25" customHeight="1" x14ac:dyDescent="0.15">
      <c r="A39" s="102"/>
      <c r="B39" s="102"/>
      <c r="C39" s="10" t="s">
        <v>165</v>
      </c>
      <c r="D39" s="15">
        <v>0</v>
      </c>
      <c r="E39" s="15">
        <v>-1981019</v>
      </c>
      <c r="F39" s="15">
        <f>D39-E39</f>
        <v>1981019</v>
      </c>
    </row>
    <row r="40" spans="1:6" ht="14.25" customHeight="1" x14ac:dyDescent="0.15">
      <c r="A40" s="102"/>
      <c r="B40" s="102"/>
      <c r="C40" s="37" t="s">
        <v>166</v>
      </c>
      <c r="D40" s="17">
        <v>0</v>
      </c>
      <c r="E40" s="17">
        <v>406400</v>
      </c>
      <c r="F40" s="17">
        <f t="shared" si="0"/>
        <v>-406400</v>
      </c>
    </row>
    <row r="41" spans="1:6" ht="14.25" customHeight="1" x14ac:dyDescent="0.15">
      <c r="A41" s="102"/>
      <c r="B41" s="103"/>
      <c r="C41" s="7" t="s">
        <v>23</v>
      </c>
      <c r="D41" s="16">
        <v>37124129</v>
      </c>
      <c r="E41" s="16">
        <v>197303450</v>
      </c>
      <c r="F41" s="16">
        <f t="shared" si="0"/>
        <v>-160179321</v>
      </c>
    </row>
    <row r="42" spans="1:6" ht="14.25" customHeight="1" x14ac:dyDescent="0.15">
      <c r="A42" s="103"/>
      <c r="B42" s="109" t="s">
        <v>31</v>
      </c>
      <c r="C42" s="109"/>
      <c r="D42" s="16">
        <f>D13-D41</f>
        <v>-12472929</v>
      </c>
      <c r="E42" s="16">
        <f>E13-E41</f>
        <v>11863849</v>
      </c>
      <c r="F42" s="16">
        <f>F13-F41</f>
        <v>-24336778</v>
      </c>
    </row>
    <row r="43" spans="1:6" ht="14.25" customHeight="1" x14ac:dyDescent="0.15">
      <c r="A43" s="101" t="s">
        <v>25</v>
      </c>
      <c r="B43" s="101" t="s">
        <v>15</v>
      </c>
      <c r="C43" s="9" t="s">
        <v>167</v>
      </c>
      <c r="D43" s="14">
        <v>0</v>
      </c>
      <c r="E43" s="14">
        <v>32110</v>
      </c>
      <c r="F43" s="14">
        <f t="shared" ref="F43:F49" si="1">D43-E43</f>
        <v>-32110</v>
      </c>
    </row>
    <row r="44" spans="1:6" ht="14.25" customHeight="1" x14ac:dyDescent="0.15">
      <c r="A44" s="102"/>
      <c r="B44" s="102"/>
      <c r="C44" s="10" t="s">
        <v>168</v>
      </c>
      <c r="D44" s="15">
        <v>0</v>
      </c>
      <c r="E44" s="15">
        <v>37827</v>
      </c>
      <c r="F44" s="15">
        <f>D44-E44</f>
        <v>-37827</v>
      </c>
    </row>
    <row r="45" spans="1:6" ht="14.25" customHeight="1" x14ac:dyDescent="0.15">
      <c r="A45" s="102"/>
      <c r="B45" s="102"/>
      <c r="C45" s="10" t="s">
        <v>169</v>
      </c>
      <c r="D45" s="15">
        <v>0</v>
      </c>
      <c r="E45" s="15">
        <v>18000</v>
      </c>
      <c r="F45" s="15">
        <f>D45-E45</f>
        <v>-18000</v>
      </c>
    </row>
    <row r="46" spans="1:6" ht="14.25" customHeight="1" x14ac:dyDescent="0.15">
      <c r="A46" s="102"/>
      <c r="B46" s="102"/>
      <c r="C46" s="10" t="s">
        <v>170</v>
      </c>
      <c r="D46" s="15">
        <v>0</v>
      </c>
      <c r="E46" s="15">
        <v>18000</v>
      </c>
      <c r="F46" s="15">
        <f t="shared" si="1"/>
        <v>-18000</v>
      </c>
    </row>
    <row r="47" spans="1:6" ht="14.25" customHeight="1" x14ac:dyDescent="0.15">
      <c r="A47" s="102"/>
      <c r="B47" s="103"/>
      <c r="C47" s="7" t="s">
        <v>32</v>
      </c>
      <c r="D47" s="16">
        <v>0</v>
      </c>
      <c r="E47" s="16">
        <v>87937</v>
      </c>
      <c r="F47" s="16">
        <f t="shared" si="1"/>
        <v>-87937</v>
      </c>
    </row>
    <row r="48" spans="1:6" ht="14.25" customHeight="1" x14ac:dyDescent="0.15">
      <c r="A48" s="102"/>
      <c r="B48" s="101" t="s">
        <v>171</v>
      </c>
      <c r="C48" s="6" t="s">
        <v>172</v>
      </c>
      <c r="D48" s="15">
        <v>0</v>
      </c>
      <c r="E48" s="15">
        <v>102983</v>
      </c>
      <c r="F48" s="15">
        <f t="shared" si="1"/>
        <v>-102983</v>
      </c>
    </row>
    <row r="49" spans="1:6" ht="14.25" customHeight="1" x14ac:dyDescent="0.15">
      <c r="A49" s="102"/>
      <c r="B49" s="103"/>
      <c r="C49" s="7" t="s">
        <v>33</v>
      </c>
      <c r="D49" s="16">
        <v>0</v>
      </c>
      <c r="E49" s="16">
        <v>102983</v>
      </c>
      <c r="F49" s="16">
        <f t="shared" si="1"/>
        <v>-102983</v>
      </c>
    </row>
    <row r="50" spans="1:6" ht="14.25" customHeight="1" x14ac:dyDescent="0.15">
      <c r="A50" s="103"/>
      <c r="B50" s="109" t="s">
        <v>34</v>
      </c>
      <c r="C50" s="109"/>
      <c r="D50" s="16">
        <f>D47-D49</f>
        <v>0</v>
      </c>
      <c r="E50" s="16">
        <f>E47-E49</f>
        <v>-15046</v>
      </c>
      <c r="F50" s="16">
        <f>F47-F49</f>
        <v>15046</v>
      </c>
    </row>
    <row r="51" spans="1:6" ht="14.25" customHeight="1" x14ac:dyDescent="0.15">
      <c r="A51" s="96" t="s">
        <v>29</v>
      </c>
      <c r="B51" s="97"/>
      <c r="C51" s="98"/>
      <c r="D51" s="16">
        <f>D42+D50</f>
        <v>-12472929</v>
      </c>
      <c r="E51" s="16">
        <f>E42+E50</f>
        <v>11848803</v>
      </c>
      <c r="F51" s="16">
        <f>F42+F50</f>
        <v>-24321732</v>
      </c>
    </row>
    <row r="52" spans="1:6" ht="14.25" customHeight="1" x14ac:dyDescent="0.15">
      <c r="A52" s="101" t="s">
        <v>173</v>
      </c>
      <c r="B52" s="88" t="s">
        <v>174</v>
      </c>
      <c r="C52" s="7" t="s">
        <v>18</v>
      </c>
      <c r="D52" s="16">
        <v>0</v>
      </c>
      <c r="E52" s="16">
        <v>0</v>
      </c>
      <c r="F52" s="16">
        <f t="shared" ref="F52:F53" si="2">D52-E52</f>
        <v>0</v>
      </c>
    </row>
    <row r="53" spans="1:6" ht="14.25" customHeight="1" x14ac:dyDescent="0.15">
      <c r="A53" s="102"/>
      <c r="B53" s="88" t="s">
        <v>171</v>
      </c>
      <c r="C53" s="7" t="s">
        <v>19</v>
      </c>
      <c r="D53" s="16">
        <v>0</v>
      </c>
      <c r="E53" s="16">
        <v>0</v>
      </c>
      <c r="F53" s="16">
        <f t="shared" si="2"/>
        <v>0</v>
      </c>
    </row>
    <row r="54" spans="1:6" ht="14.25" customHeight="1" x14ac:dyDescent="0.15">
      <c r="A54" s="103"/>
      <c r="B54" s="104" t="s">
        <v>35</v>
      </c>
      <c r="C54" s="105"/>
      <c r="D54" s="16">
        <f>D52-D53</f>
        <v>0</v>
      </c>
      <c r="E54" s="16">
        <f>E52-E53</f>
        <v>0</v>
      </c>
      <c r="F54" s="16">
        <f>F52-F53</f>
        <v>0</v>
      </c>
    </row>
    <row r="55" spans="1:6" ht="14.25" customHeight="1" x14ac:dyDescent="0.15">
      <c r="A55" s="104" t="s">
        <v>64</v>
      </c>
      <c r="B55" s="123"/>
      <c r="C55" s="105"/>
      <c r="D55" s="16">
        <f>D51+D54</f>
        <v>-12472929</v>
      </c>
      <c r="E55" s="16">
        <f>E51+E54</f>
        <v>11848803</v>
      </c>
      <c r="F55" s="16">
        <f>F51+F54</f>
        <v>-24321732</v>
      </c>
    </row>
    <row r="56" spans="1:6" ht="14.25" customHeight="1" x14ac:dyDescent="0.15">
      <c r="A56" s="101" t="s">
        <v>17</v>
      </c>
      <c r="B56" s="104" t="s">
        <v>65</v>
      </c>
      <c r="C56" s="105"/>
      <c r="D56" s="16">
        <v>100936405</v>
      </c>
      <c r="E56" s="16">
        <v>93087602</v>
      </c>
      <c r="F56" s="16">
        <f>D56-E56</f>
        <v>7848803</v>
      </c>
    </row>
    <row r="57" spans="1:6" ht="14.25" customHeight="1" x14ac:dyDescent="0.15">
      <c r="A57" s="102"/>
      <c r="B57" s="104" t="s">
        <v>66</v>
      </c>
      <c r="C57" s="105"/>
      <c r="D57" s="16">
        <f>D55+D56</f>
        <v>88463476</v>
      </c>
      <c r="E57" s="16">
        <f>E55+E56</f>
        <v>104936405</v>
      </c>
      <c r="F57" s="16">
        <f>F55+F56</f>
        <v>-16472929</v>
      </c>
    </row>
    <row r="58" spans="1:6" ht="14.25" customHeight="1" x14ac:dyDescent="0.15">
      <c r="A58" s="102"/>
      <c r="B58" s="104" t="s">
        <v>67</v>
      </c>
      <c r="C58" s="105"/>
      <c r="D58" s="16">
        <v>0</v>
      </c>
      <c r="E58" s="16">
        <v>0</v>
      </c>
      <c r="F58" s="16">
        <f t="shared" ref="F58:F65" si="3">D58-E58</f>
        <v>0</v>
      </c>
    </row>
    <row r="59" spans="1:6" ht="14.25" customHeight="1" x14ac:dyDescent="0.15">
      <c r="A59" s="102"/>
      <c r="B59" s="104" t="s">
        <v>68</v>
      </c>
      <c r="C59" s="105"/>
      <c r="D59" s="16">
        <v>0</v>
      </c>
      <c r="E59" s="16">
        <v>6000000</v>
      </c>
      <c r="F59" s="16">
        <f t="shared" si="3"/>
        <v>-6000000</v>
      </c>
    </row>
    <row r="60" spans="1:6" ht="14.25" customHeight="1" x14ac:dyDescent="0.15">
      <c r="A60" s="102"/>
      <c r="B60" s="104" t="s">
        <v>175</v>
      </c>
      <c r="C60" s="126"/>
      <c r="D60" s="16">
        <v>0</v>
      </c>
      <c r="E60" s="16">
        <v>6000000</v>
      </c>
      <c r="F60" s="16">
        <f t="shared" si="3"/>
        <v>-6000000</v>
      </c>
    </row>
    <row r="61" spans="1:6" ht="14.25" customHeight="1" x14ac:dyDescent="0.15">
      <c r="A61" s="102"/>
      <c r="B61" s="104" t="s">
        <v>69</v>
      </c>
      <c r="C61" s="105"/>
      <c r="D61" s="16">
        <v>10000000</v>
      </c>
      <c r="E61" s="16">
        <v>10000000</v>
      </c>
      <c r="F61" s="16">
        <f t="shared" si="3"/>
        <v>0</v>
      </c>
    </row>
    <row r="62" spans="1:6" ht="14.25" customHeight="1" x14ac:dyDescent="0.15">
      <c r="A62" s="102"/>
      <c r="B62" s="104" t="s">
        <v>176</v>
      </c>
      <c r="C62" s="126"/>
      <c r="D62" s="14">
        <v>1000000</v>
      </c>
      <c r="E62" s="14">
        <v>1000000</v>
      </c>
      <c r="F62" s="16">
        <f>D62-E62</f>
        <v>0</v>
      </c>
    </row>
    <row r="63" spans="1:6" ht="14.25" customHeight="1" x14ac:dyDescent="0.15">
      <c r="A63" s="102"/>
      <c r="B63" s="104" t="s">
        <v>177</v>
      </c>
      <c r="C63" s="126"/>
      <c r="D63" s="14">
        <v>2500000</v>
      </c>
      <c r="E63" s="14">
        <v>2500000</v>
      </c>
      <c r="F63" s="16">
        <f>D63-E63</f>
        <v>0</v>
      </c>
    </row>
    <row r="64" spans="1:6" ht="14.25" customHeight="1" x14ac:dyDescent="0.15">
      <c r="A64" s="102"/>
      <c r="B64" s="104" t="s">
        <v>178</v>
      </c>
      <c r="C64" s="126"/>
      <c r="D64" s="14">
        <v>2500000</v>
      </c>
      <c r="E64" s="14">
        <v>2500000</v>
      </c>
      <c r="F64" s="16">
        <f t="shared" si="3"/>
        <v>0</v>
      </c>
    </row>
    <row r="65" spans="1:6" ht="14.25" customHeight="1" x14ac:dyDescent="0.15">
      <c r="A65" s="102"/>
      <c r="B65" s="104" t="s">
        <v>179</v>
      </c>
      <c r="C65" s="126"/>
      <c r="D65" s="14">
        <v>4000000</v>
      </c>
      <c r="E65" s="14">
        <v>4000000</v>
      </c>
      <c r="F65" s="16">
        <f t="shared" si="3"/>
        <v>0</v>
      </c>
    </row>
    <row r="66" spans="1:6" ht="28.5" customHeight="1" x14ac:dyDescent="0.15">
      <c r="A66" s="103"/>
      <c r="B66" s="124" t="s">
        <v>70</v>
      </c>
      <c r="C66" s="125"/>
      <c r="D66" s="16">
        <f>D57+D58+D59-D61</f>
        <v>78463476</v>
      </c>
      <c r="E66" s="16">
        <f>E57+E58+E59-E61</f>
        <v>100936405</v>
      </c>
      <c r="F66" s="16">
        <f>F57+F58+F59-F61</f>
        <v>-22472929</v>
      </c>
    </row>
    <row r="67" spans="1:6" ht="14.25" customHeight="1" x14ac:dyDescent="0.15">
      <c r="A67" s="157"/>
      <c r="B67" s="158"/>
      <c r="C67" s="158"/>
      <c r="D67" s="158"/>
      <c r="E67" s="158"/>
      <c r="F67" s="158"/>
    </row>
    <row r="68" spans="1:6" ht="14.25" customHeight="1" x14ac:dyDescent="0.15"/>
    <row r="69" spans="1:6" ht="14.25" customHeight="1" x14ac:dyDescent="0.15"/>
    <row r="70" spans="1:6" ht="14.25" customHeight="1" x14ac:dyDescent="0.15"/>
    <row r="71" spans="1:6" ht="14.25" customHeight="1" x14ac:dyDescent="0.15"/>
    <row r="72" spans="1:6" ht="14.25" customHeight="1" x14ac:dyDescent="0.15"/>
    <row r="73" spans="1:6" ht="14.25" customHeight="1" x14ac:dyDescent="0.15"/>
    <row r="74" spans="1:6" ht="14.25" customHeight="1" x14ac:dyDescent="0.15"/>
    <row r="75" spans="1:6" ht="14.25" customHeight="1" x14ac:dyDescent="0.15"/>
    <row r="76" spans="1:6" ht="14.25" customHeight="1" x14ac:dyDescent="0.15"/>
    <row r="77" spans="1:6" ht="14.25" customHeight="1" x14ac:dyDescent="0.15"/>
    <row r="78" spans="1:6" ht="14.25" customHeight="1" x14ac:dyDescent="0.15"/>
    <row r="79" spans="1:6" ht="14.25" customHeight="1" x14ac:dyDescent="0.15"/>
    <row r="80" spans="1:6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</sheetData>
  <mergeCells count="29">
    <mergeCell ref="A67:F67"/>
    <mergeCell ref="B61:C61"/>
    <mergeCell ref="B64:C64"/>
    <mergeCell ref="B65:C65"/>
    <mergeCell ref="B66:C66"/>
    <mergeCell ref="B63:C63"/>
    <mergeCell ref="B62:C62"/>
    <mergeCell ref="A55:C55"/>
    <mergeCell ref="A56:A66"/>
    <mergeCell ref="B56:C56"/>
    <mergeCell ref="B57:C57"/>
    <mergeCell ref="B58:C58"/>
    <mergeCell ref="B59:C59"/>
    <mergeCell ref="B60:C60"/>
    <mergeCell ref="A43:A50"/>
    <mergeCell ref="B43:B47"/>
    <mergeCell ref="B48:B49"/>
    <mergeCell ref="B50:C50"/>
    <mergeCell ref="A51:C51"/>
    <mergeCell ref="A52:A54"/>
    <mergeCell ref="B54:C54"/>
    <mergeCell ref="D2:F2"/>
    <mergeCell ref="A3:F3"/>
    <mergeCell ref="A4:F4"/>
    <mergeCell ref="A6:C6"/>
    <mergeCell ref="A7:A42"/>
    <mergeCell ref="B7:B13"/>
    <mergeCell ref="B14:B41"/>
    <mergeCell ref="B42:C42"/>
  </mergeCells>
  <phoneticPr fontId="2"/>
  <pageMargins left="0" right="0" top="0.39370078740157483" bottom="0" header="0" footer="0"/>
  <pageSetup paperSize="9" firstPageNumber="11" orientation="portrait" useFirstPageNumber="1" horizontalDpi="300" verticalDpi="300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23C43-98B6-4875-BF6F-E85478105281}">
  <dimension ref="A1:N70"/>
  <sheetViews>
    <sheetView view="pageBreakPreview" topLeftCell="A7" zoomScaleNormal="100" zoomScaleSheetLayoutView="100" workbookViewId="0">
      <selection activeCell="D31" sqref="D31"/>
    </sheetView>
  </sheetViews>
  <sheetFormatPr defaultColWidth="9" defaultRowHeight="13.5" x14ac:dyDescent="0.15"/>
  <cols>
    <col min="1" max="1" width="3.5" style="1" customWidth="1"/>
    <col min="2" max="2" width="3.375" style="1" customWidth="1"/>
    <col min="3" max="3" width="36.125" style="1" customWidth="1"/>
    <col min="4" max="7" width="8.625" style="1" customWidth="1"/>
    <col min="8" max="8" width="8.625" style="2" customWidth="1"/>
    <col min="9" max="9" width="8.625" style="1" customWidth="1"/>
    <col min="10" max="16384" width="9" style="1"/>
  </cols>
  <sheetData>
    <row r="1" spans="1:14" ht="21.75" customHeight="1" x14ac:dyDescent="0.15">
      <c r="A1" s="13"/>
      <c r="B1" s="13"/>
      <c r="C1" s="13"/>
      <c r="D1" s="13"/>
      <c r="E1" s="13"/>
      <c r="F1" s="13"/>
      <c r="G1" s="13"/>
      <c r="H1" s="12"/>
      <c r="I1" s="13"/>
    </row>
    <row r="2" spans="1:14" x14ac:dyDescent="0.15">
      <c r="A2" s="12"/>
      <c r="B2" s="12"/>
      <c r="C2" s="12"/>
      <c r="D2" s="138" t="s">
        <v>182</v>
      </c>
      <c r="E2" s="138"/>
      <c r="F2" s="138"/>
      <c r="G2" s="138"/>
      <c r="H2" s="138"/>
      <c r="I2" s="138"/>
      <c r="J2" s="3"/>
      <c r="K2" s="3"/>
      <c r="L2" s="3"/>
      <c r="M2" s="3"/>
      <c r="N2" s="3"/>
    </row>
    <row r="3" spans="1:14" ht="14.25" x14ac:dyDescent="0.15">
      <c r="A3" s="139" t="s">
        <v>183</v>
      </c>
      <c r="B3" s="139"/>
      <c r="C3" s="139"/>
      <c r="D3" s="139"/>
      <c r="E3" s="139"/>
      <c r="F3" s="139"/>
      <c r="G3" s="139"/>
      <c r="H3" s="139"/>
      <c r="I3" s="139"/>
    </row>
    <row r="4" spans="1:14" x14ac:dyDescent="0.15">
      <c r="A4" s="12"/>
      <c r="B4" s="13"/>
      <c r="C4" s="26"/>
      <c r="D4" s="12"/>
      <c r="E4" s="12"/>
      <c r="F4" s="12"/>
      <c r="G4" s="12"/>
      <c r="H4" s="12"/>
      <c r="I4" s="12"/>
    </row>
    <row r="5" spans="1:14" x14ac:dyDescent="0.15">
      <c r="A5" s="140" t="s">
        <v>125</v>
      </c>
      <c r="B5" s="140"/>
      <c r="C5" s="140"/>
      <c r="D5" s="140"/>
      <c r="E5" s="140"/>
      <c r="F5" s="140"/>
      <c r="G5" s="140"/>
      <c r="H5" s="140"/>
      <c r="I5" s="140"/>
    </row>
    <row r="6" spans="1:14" ht="13.5" customHeight="1" x14ac:dyDescent="0.15">
      <c r="A6" s="12"/>
      <c r="B6" s="12"/>
      <c r="C6" s="12"/>
      <c r="D6" s="12"/>
      <c r="E6" s="12"/>
      <c r="F6" s="12"/>
      <c r="G6" s="12"/>
      <c r="H6" s="12"/>
      <c r="I6" s="81" t="s">
        <v>56</v>
      </c>
    </row>
    <row r="7" spans="1:14" ht="14.25" customHeight="1" x14ac:dyDescent="0.15">
      <c r="A7" s="143" t="s">
        <v>36</v>
      </c>
      <c r="B7" s="144"/>
      <c r="C7" s="145"/>
      <c r="D7" s="141" t="s">
        <v>126</v>
      </c>
      <c r="E7" s="141" t="s">
        <v>127</v>
      </c>
      <c r="F7" s="141" t="s">
        <v>128</v>
      </c>
      <c r="G7" s="141" t="s">
        <v>129</v>
      </c>
      <c r="H7" s="141" t="s">
        <v>130</v>
      </c>
      <c r="I7" s="141" t="s">
        <v>131</v>
      </c>
    </row>
    <row r="8" spans="1:14" ht="14.25" customHeight="1" x14ac:dyDescent="0.15">
      <c r="A8" s="146"/>
      <c r="B8" s="147"/>
      <c r="C8" s="148"/>
      <c r="D8" s="142"/>
      <c r="E8" s="156"/>
      <c r="F8" s="142"/>
      <c r="G8" s="142"/>
      <c r="H8" s="142"/>
      <c r="I8" s="142"/>
    </row>
    <row r="9" spans="1:14" ht="14.25" customHeight="1" x14ac:dyDescent="0.15">
      <c r="A9" s="130" t="s">
        <v>21</v>
      </c>
      <c r="B9" s="130" t="s">
        <v>15</v>
      </c>
      <c r="C9" s="28" t="s">
        <v>134</v>
      </c>
      <c r="D9" s="14">
        <v>24651200</v>
      </c>
      <c r="E9" s="14">
        <v>0</v>
      </c>
      <c r="F9" s="14">
        <v>0</v>
      </c>
      <c r="G9" s="14">
        <v>24651200</v>
      </c>
      <c r="H9" s="14">
        <v>0</v>
      </c>
      <c r="I9" s="14">
        <v>24651200</v>
      </c>
    </row>
    <row r="10" spans="1:14" ht="14.25" customHeight="1" x14ac:dyDescent="0.15">
      <c r="A10" s="131"/>
      <c r="B10" s="131"/>
      <c r="C10" s="27" t="s">
        <v>135</v>
      </c>
      <c r="D10" s="15">
        <v>23916150</v>
      </c>
      <c r="E10" s="15">
        <v>0</v>
      </c>
      <c r="F10" s="15">
        <v>0</v>
      </c>
      <c r="G10" s="15">
        <v>23916150</v>
      </c>
      <c r="H10" s="15">
        <v>0</v>
      </c>
      <c r="I10" s="15">
        <v>23916150</v>
      </c>
    </row>
    <row r="11" spans="1:14" ht="14.25" customHeight="1" x14ac:dyDescent="0.15">
      <c r="A11" s="131"/>
      <c r="B11" s="131"/>
      <c r="C11" s="27" t="s">
        <v>136</v>
      </c>
      <c r="D11" s="15">
        <v>632000</v>
      </c>
      <c r="E11" s="15">
        <v>0</v>
      </c>
      <c r="F11" s="15">
        <v>0</v>
      </c>
      <c r="G11" s="15">
        <v>632000</v>
      </c>
      <c r="H11" s="15">
        <v>0</v>
      </c>
      <c r="I11" s="15">
        <v>632000</v>
      </c>
    </row>
    <row r="12" spans="1:14" ht="14.25" customHeight="1" x14ac:dyDescent="0.15">
      <c r="A12" s="131"/>
      <c r="B12" s="131"/>
      <c r="C12" s="27" t="s">
        <v>137</v>
      </c>
      <c r="D12" s="15">
        <v>103050</v>
      </c>
      <c r="E12" s="15">
        <v>0</v>
      </c>
      <c r="F12" s="15">
        <v>0</v>
      </c>
      <c r="G12" s="15">
        <v>103050</v>
      </c>
      <c r="H12" s="15">
        <v>0</v>
      </c>
      <c r="I12" s="15">
        <v>103050</v>
      </c>
    </row>
    <row r="13" spans="1:14" ht="14.25" customHeight="1" x14ac:dyDescent="0.15">
      <c r="A13" s="131"/>
      <c r="B13" s="131"/>
      <c r="C13" s="27" t="s">
        <v>138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14" ht="14.25" customHeight="1" x14ac:dyDescent="0.15">
      <c r="A14" s="131"/>
      <c r="B14" s="131"/>
      <c r="C14" s="27" t="s">
        <v>139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</row>
    <row r="15" spans="1:14" ht="14.25" customHeight="1" x14ac:dyDescent="0.15">
      <c r="A15" s="131"/>
      <c r="B15" s="132"/>
      <c r="C15" s="11" t="s">
        <v>22</v>
      </c>
      <c r="D15" s="16">
        <v>24651200</v>
      </c>
      <c r="E15" s="16">
        <v>0</v>
      </c>
      <c r="F15" s="16">
        <v>0</v>
      </c>
      <c r="G15" s="16">
        <v>24651200</v>
      </c>
      <c r="H15" s="16">
        <v>0</v>
      </c>
      <c r="I15" s="16">
        <v>24651200</v>
      </c>
    </row>
    <row r="16" spans="1:14" ht="14.25" customHeight="1" x14ac:dyDescent="0.15">
      <c r="A16" s="131"/>
      <c r="B16" s="130" t="s">
        <v>16</v>
      </c>
      <c r="C16" s="27" t="s">
        <v>140</v>
      </c>
      <c r="D16" s="15">
        <v>30762028</v>
      </c>
      <c r="E16" s="15">
        <v>0</v>
      </c>
      <c r="F16" s="15">
        <v>0</v>
      </c>
      <c r="G16" s="15">
        <v>30762028</v>
      </c>
      <c r="H16" s="15">
        <v>0</v>
      </c>
      <c r="I16" s="15">
        <v>30762028</v>
      </c>
    </row>
    <row r="17" spans="1:9" ht="14.25" customHeight="1" x14ac:dyDescent="0.15">
      <c r="A17" s="131"/>
      <c r="B17" s="131"/>
      <c r="C17" s="27" t="s">
        <v>141</v>
      </c>
      <c r="D17" s="15">
        <v>18119240</v>
      </c>
      <c r="E17" s="15">
        <v>0</v>
      </c>
      <c r="F17" s="15">
        <v>0</v>
      </c>
      <c r="G17" s="15">
        <v>18119240</v>
      </c>
      <c r="H17" s="15">
        <v>0</v>
      </c>
      <c r="I17" s="15">
        <v>18119240</v>
      </c>
    </row>
    <row r="18" spans="1:9" ht="14.25" customHeight="1" x14ac:dyDescent="0.15">
      <c r="A18" s="131"/>
      <c r="B18" s="131"/>
      <c r="C18" s="27" t="s">
        <v>142</v>
      </c>
      <c r="D18" s="15">
        <v>7128328</v>
      </c>
      <c r="E18" s="15">
        <v>0</v>
      </c>
      <c r="F18" s="15">
        <v>0</v>
      </c>
      <c r="G18" s="15">
        <v>7128328</v>
      </c>
      <c r="H18" s="15">
        <v>0</v>
      </c>
      <c r="I18" s="15">
        <v>7128328</v>
      </c>
    </row>
    <row r="19" spans="1:9" ht="14.25" customHeight="1" x14ac:dyDescent="0.15">
      <c r="A19" s="131"/>
      <c r="B19" s="131"/>
      <c r="C19" s="27" t="s">
        <v>143</v>
      </c>
      <c r="D19" s="15">
        <v>1760600</v>
      </c>
      <c r="E19" s="15">
        <v>0</v>
      </c>
      <c r="F19" s="15">
        <v>0</v>
      </c>
      <c r="G19" s="15">
        <v>1760600</v>
      </c>
      <c r="H19" s="15">
        <v>0</v>
      </c>
      <c r="I19" s="15">
        <v>1760600</v>
      </c>
    </row>
    <row r="20" spans="1:9" ht="14.25" customHeight="1" x14ac:dyDescent="0.15">
      <c r="A20" s="131"/>
      <c r="B20" s="131"/>
      <c r="C20" s="27" t="s">
        <v>144</v>
      </c>
      <c r="D20" s="15">
        <v>1472500</v>
      </c>
      <c r="E20" s="15">
        <v>0</v>
      </c>
      <c r="F20" s="15">
        <v>0</v>
      </c>
      <c r="G20" s="15">
        <v>1472500</v>
      </c>
      <c r="H20" s="15">
        <v>0</v>
      </c>
      <c r="I20" s="15">
        <v>1472500</v>
      </c>
    </row>
    <row r="21" spans="1:9" ht="14.25" customHeight="1" x14ac:dyDescent="0.15">
      <c r="A21" s="131"/>
      <c r="B21" s="131"/>
      <c r="C21" s="27" t="s">
        <v>145</v>
      </c>
      <c r="D21" s="15">
        <v>2281360</v>
      </c>
      <c r="E21" s="15">
        <v>0</v>
      </c>
      <c r="F21" s="15">
        <v>0</v>
      </c>
      <c r="G21" s="15">
        <v>2281360</v>
      </c>
      <c r="H21" s="15">
        <v>0</v>
      </c>
      <c r="I21" s="15">
        <v>2281360</v>
      </c>
    </row>
    <row r="22" spans="1:9" ht="14.25" customHeight="1" x14ac:dyDescent="0.15">
      <c r="A22" s="131"/>
      <c r="B22" s="131"/>
      <c r="C22" s="27" t="s">
        <v>146</v>
      </c>
      <c r="D22" s="15">
        <v>4526580</v>
      </c>
      <c r="E22" s="15">
        <v>0</v>
      </c>
      <c r="F22" s="15">
        <v>0</v>
      </c>
      <c r="G22" s="15">
        <v>4526580</v>
      </c>
      <c r="H22" s="15">
        <v>0</v>
      </c>
      <c r="I22" s="15">
        <v>4526580</v>
      </c>
    </row>
    <row r="23" spans="1:9" ht="14.25" customHeight="1" x14ac:dyDescent="0.15">
      <c r="A23" s="131"/>
      <c r="B23" s="131"/>
      <c r="C23" s="27" t="s">
        <v>147</v>
      </c>
      <c r="D23" s="15">
        <v>1937462</v>
      </c>
      <c r="E23" s="15">
        <v>0</v>
      </c>
      <c r="F23" s="15">
        <v>0</v>
      </c>
      <c r="G23" s="15">
        <v>1937462</v>
      </c>
      <c r="H23" s="15">
        <v>0</v>
      </c>
      <c r="I23" s="15">
        <v>1937462</v>
      </c>
    </row>
    <row r="24" spans="1:9" ht="14.25" customHeight="1" x14ac:dyDescent="0.15">
      <c r="A24" s="131"/>
      <c r="B24" s="131"/>
      <c r="C24" s="27" t="s">
        <v>148</v>
      </c>
      <c r="D24" s="15">
        <v>1243367</v>
      </c>
      <c r="E24" s="15">
        <v>0</v>
      </c>
      <c r="F24" s="15">
        <v>0</v>
      </c>
      <c r="G24" s="15">
        <v>1243367</v>
      </c>
      <c r="H24" s="15">
        <v>0</v>
      </c>
      <c r="I24" s="15">
        <v>1243367</v>
      </c>
    </row>
    <row r="25" spans="1:9" ht="14.25" customHeight="1" x14ac:dyDescent="0.15">
      <c r="A25" s="131"/>
      <c r="B25" s="131"/>
      <c r="C25" s="27" t="s">
        <v>149</v>
      </c>
      <c r="D25" s="15">
        <v>570153</v>
      </c>
      <c r="E25" s="15">
        <v>0</v>
      </c>
      <c r="F25" s="15">
        <v>0</v>
      </c>
      <c r="G25" s="15">
        <v>570153</v>
      </c>
      <c r="H25" s="15">
        <v>0</v>
      </c>
      <c r="I25" s="15">
        <v>570153</v>
      </c>
    </row>
    <row r="26" spans="1:9" ht="14.25" customHeight="1" x14ac:dyDescent="0.15">
      <c r="A26" s="131"/>
      <c r="B26" s="131"/>
      <c r="C26" s="27" t="s">
        <v>150</v>
      </c>
      <c r="D26" s="15">
        <v>664709</v>
      </c>
      <c r="E26" s="15">
        <v>0</v>
      </c>
      <c r="F26" s="15">
        <v>0</v>
      </c>
      <c r="G26" s="15">
        <v>664709</v>
      </c>
      <c r="H26" s="15">
        <v>0</v>
      </c>
      <c r="I26" s="15">
        <v>664709</v>
      </c>
    </row>
    <row r="27" spans="1:9" ht="14.25" customHeight="1" x14ac:dyDescent="0.15">
      <c r="A27" s="131"/>
      <c r="B27" s="131"/>
      <c r="C27" s="27" t="s">
        <v>151</v>
      </c>
      <c r="D27" s="15">
        <v>32775</v>
      </c>
      <c r="E27" s="15">
        <v>0</v>
      </c>
      <c r="F27" s="15">
        <v>0</v>
      </c>
      <c r="G27" s="15">
        <v>32775</v>
      </c>
      <c r="H27" s="15">
        <v>0</v>
      </c>
      <c r="I27" s="15">
        <v>32775</v>
      </c>
    </row>
    <row r="28" spans="1:9" ht="14.25" customHeight="1" x14ac:dyDescent="0.15">
      <c r="A28" s="131"/>
      <c r="B28" s="131"/>
      <c r="C28" s="27" t="s">
        <v>152</v>
      </c>
      <c r="D28" s="15">
        <v>78114</v>
      </c>
      <c r="E28" s="15">
        <v>0</v>
      </c>
      <c r="F28" s="15">
        <v>0</v>
      </c>
      <c r="G28" s="15">
        <v>78114</v>
      </c>
      <c r="H28" s="15">
        <v>0</v>
      </c>
      <c r="I28" s="15">
        <v>78114</v>
      </c>
    </row>
    <row r="29" spans="1:9" ht="14.25" customHeight="1" x14ac:dyDescent="0.15">
      <c r="A29" s="131"/>
      <c r="B29" s="131"/>
      <c r="C29" s="27" t="s">
        <v>153</v>
      </c>
      <c r="D29" s="15">
        <v>1835521</v>
      </c>
      <c r="E29" s="15">
        <v>0</v>
      </c>
      <c r="F29" s="15">
        <v>0</v>
      </c>
      <c r="G29" s="15">
        <v>1835521</v>
      </c>
      <c r="H29" s="15">
        <v>0</v>
      </c>
      <c r="I29" s="15">
        <v>1835521</v>
      </c>
    </row>
    <row r="30" spans="1:9" ht="14.25" customHeight="1" x14ac:dyDescent="0.15">
      <c r="A30" s="131"/>
      <c r="B30" s="131"/>
      <c r="C30" s="27" t="s">
        <v>154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</row>
    <row r="31" spans="1:9" ht="14.25" customHeight="1" x14ac:dyDescent="0.15">
      <c r="A31" s="131"/>
      <c r="B31" s="131"/>
      <c r="C31" s="27" t="s">
        <v>155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</row>
    <row r="32" spans="1:9" ht="14.25" customHeight="1" x14ac:dyDescent="0.15">
      <c r="A32" s="131"/>
      <c r="B32" s="131"/>
      <c r="C32" s="27" t="s">
        <v>156</v>
      </c>
      <c r="D32" s="15">
        <v>272357</v>
      </c>
      <c r="E32" s="15">
        <v>0</v>
      </c>
      <c r="F32" s="15">
        <v>0</v>
      </c>
      <c r="G32" s="15">
        <v>272357</v>
      </c>
      <c r="H32" s="15">
        <v>0</v>
      </c>
      <c r="I32" s="15">
        <v>272357</v>
      </c>
    </row>
    <row r="33" spans="1:9" ht="14.25" customHeight="1" x14ac:dyDescent="0.15">
      <c r="A33" s="131"/>
      <c r="B33" s="131"/>
      <c r="C33" s="27" t="s">
        <v>157</v>
      </c>
      <c r="D33" s="15">
        <v>119453</v>
      </c>
      <c r="E33" s="15">
        <v>0</v>
      </c>
      <c r="F33" s="15">
        <v>0</v>
      </c>
      <c r="G33" s="15">
        <v>119453</v>
      </c>
      <c r="H33" s="15">
        <v>0</v>
      </c>
      <c r="I33" s="15">
        <v>119453</v>
      </c>
    </row>
    <row r="34" spans="1:9" ht="14.25" customHeight="1" x14ac:dyDescent="0.15">
      <c r="A34" s="131"/>
      <c r="B34" s="131"/>
      <c r="C34" s="27" t="s">
        <v>158</v>
      </c>
      <c r="D34" s="15">
        <v>127600</v>
      </c>
      <c r="E34" s="15">
        <v>0</v>
      </c>
      <c r="F34" s="15">
        <v>0</v>
      </c>
      <c r="G34" s="15">
        <v>127600</v>
      </c>
      <c r="H34" s="15">
        <v>0</v>
      </c>
      <c r="I34" s="15">
        <v>127600</v>
      </c>
    </row>
    <row r="35" spans="1:9" ht="14.25" customHeight="1" x14ac:dyDescent="0.15">
      <c r="A35" s="131"/>
      <c r="B35" s="131"/>
      <c r="C35" s="27" t="s">
        <v>159</v>
      </c>
      <c r="D35" s="15">
        <v>12274</v>
      </c>
      <c r="E35" s="15">
        <v>0</v>
      </c>
      <c r="F35" s="15">
        <v>0</v>
      </c>
      <c r="G35" s="15">
        <v>12274</v>
      </c>
      <c r="H35" s="15">
        <v>0</v>
      </c>
      <c r="I35" s="15">
        <v>12274</v>
      </c>
    </row>
    <row r="36" spans="1:9" ht="14.25" customHeight="1" x14ac:dyDescent="0.15">
      <c r="A36" s="131"/>
      <c r="B36" s="131"/>
      <c r="C36" s="27" t="s">
        <v>160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</row>
    <row r="37" spans="1:9" ht="14.25" customHeight="1" x14ac:dyDescent="0.15">
      <c r="A37" s="131"/>
      <c r="B37" s="131"/>
      <c r="C37" s="27" t="s">
        <v>161</v>
      </c>
      <c r="D37" s="15">
        <v>368653</v>
      </c>
      <c r="E37" s="15">
        <v>0</v>
      </c>
      <c r="F37" s="15">
        <v>0</v>
      </c>
      <c r="G37" s="15">
        <v>368653</v>
      </c>
      <c r="H37" s="15">
        <v>0</v>
      </c>
      <c r="I37" s="15">
        <v>368653</v>
      </c>
    </row>
    <row r="38" spans="1:9" ht="14.25" customHeight="1" x14ac:dyDescent="0.15">
      <c r="A38" s="131"/>
      <c r="B38" s="131"/>
      <c r="C38" s="27" t="s">
        <v>162</v>
      </c>
      <c r="D38" s="15">
        <v>70290</v>
      </c>
      <c r="E38" s="15">
        <v>0</v>
      </c>
      <c r="F38" s="15">
        <v>0</v>
      </c>
      <c r="G38" s="15">
        <v>70290</v>
      </c>
      <c r="H38" s="15">
        <v>0</v>
      </c>
      <c r="I38" s="15">
        <v>70290</v>
      </c>
    </row>
    <row r="39" spans="1:9" ht="14.25" customHeight="1" x14ac:dyDescent="0.15">
      <c r="A39" s="131"/>
      <c r="B39" s="131"/>
      <c r="C39" s="27" t="s">
        <v>163</v>
      </c>
      <c r="D39" s="15">
        <v>864894</v>
      </c>
      <c r="E39" s="15">
        <v>0</v>
      </c>
      <c r="F39" s="15">
        <v>0</v>
      </c>
      <c r="G39" s="15">
        <v>864894</v>
      </c>
      <c r="H39" s="15">
        <v>0</v>
      </c>
      <c r="I39" s="15">
        <v>864894</v>
      </c>
    </row>
    <row r="40" spans="1:9" ht="14.25" customHeight="1" x14ac:dyDescent="0.15">
      <c r="A40" s="131"/>
      <c r="B40" s="131"/>
      <c r="C40" s="27" t="s">
        <v>164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</row>
    <row r="41" spans="1:9" ht="14.25" customHeight="1" x14ac:dyDescent="0.15">
      <c r="A41" s="131"/>
      <c r="B41" s="131"/>
      <c r="C41" s="27" t="s">
        <v>165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</row>
    <row r="42" spans="1:9" ht="14.25" customHeight="1" x14ac:dyDescent="0.15">
      <c r="A42" s="131"/>
      <c r="B42" s="131"/>
      <c r="C42" s="27" t="s">
        <v>166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</row>
    <row r="43" spans="1:9" ht="14.25" customHeight="1" x14ac:dyDescent="0.15">
      <c r="A43" s="131"/>
      <c r="B43" s="132"/>
      <c r="C43" s="11" t="s">
        <v>23</v>
      </c>
      <c r="D43" s="16">
        <v>37124129</v>
      </c>
      <c r="E43" s="16">
        <v>0</v>
      </c>
      <c r="F43" s="16">
        <v>0</v>
      </c>
      <c r="G43" s="16">
        <v>37124129</v>
      </c>
      <c r="H43" s="16">
        <v>0</v>
      </c>
      <c r="I43" s="16">
        <v>37124129</v>
      </c>
    </row>
    <row r="44" spans="1:9" ht="14.25" customHeight="1" x14ac:dyDescent="0.15">
      <c r="A44" s="132"/>
      <c r="B44" s="127" t="s">
        <v>24</v>
      </c>
      <c r="C44" s="129"/>
      <c r="D44" s="16">
        <f>D15-D43</f>
        <v>-12472929</v>
      </c>
      <c r="E44" s="16">
        <f>E15-E43</f>
        <v>0</v>
      </c>
      <c r="F44" s="16">
        <f>F15-F43</f>
        <v>0</v>
      </c>
      <c r="G44" s="16">
        <f>G15-G43</f>
        <v>-12472929</v>
      </c>
      <c r="H44" s="16">
        <f>H15-H43</f>
        <v>0</v>
      </c>
      <c r="I44" s="16">
        <f>I15-I43</f>
        <v>-12472929</v>
      </c>
    </row>
    <row r="45" spans="1:9" ht="14.25" customHeight="1" x14ac:dyDescent="0.15">
      <c r="A45" s="130" t="s">
        <v>25</v>
      </c>
      <c r="B45" s="130" t="s">
        <v>15</v>
      </c>
      <c r="C45" s="28" t="s">
        <v>167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</row>
    <row r="46" spans="1:9" ht="14.25" customHeight="1" x14ac:dyDescent="0.15">
      <c r="A46" s="131"/>
      <c r="B46" s="131"/>
      <c r="C46" s="27" t="s">
        <v>168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</row>
    <row r="47" spans="1:9" ht="14.25" customHeight="1" x14ac:dyDescent="0.15">
      <c r="A47" s="131"/>
      <c r="B47" s="131"/>
      <c r="C47" s="27" t="s">
        <v>169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</row>
    <row r="48" spans="1:9" ht="14.25" customHeight="1" x14ac:dyDescent="0.15">
      <c r="A48" s="131"/>
      <c r="B48" s="131"/>
      <c r="C48" s="27" t="s">
        <v>170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</row>
    <row r="49" spans="1:9" ht="14.25" customHeight="1" x14ac:dyDescent="0.15">
      <c r="A49" s="131"/>
      <c r="B49" s="132"/>
      <c r="C49" s="11" t="s">
        <v>26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4.25" customHeight="1" x14ac:dyDescent="0.15">
      <c r="A50" s="131"/>
      <c r="B50" s="130" t="s">
        <v>171</v>
      </c>
      <c r="C50" s="27" t="s">
        <v>172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</row>
    <row r="51" spans="1:9" ht="14.25" customHeight="1" x14ac:dyDescent="0.15">
      <c r="A51" s="131"/>
      <c r="B51" s="132"/>
      <c r="C51" s="11" t="s">
        <v>27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4.25" customHeight="1" x14ac:dyDescent="0.15">
      <c r="A52" s="132"/>
      <c r="B52" s="127" t="s">
        <v>28</v>
      </c>
      <c r="C52" s="129"/>
      <c r="D52" s="16">
        <f>D49-D51</f>
        <v>0</v>
      </c>
      <c r="E52" s="16">
        <f>E49-E51</f>
        <v>0</v>
      </c>
      <c r="F52" s="16">
        <f>F49-F51</f>
        <v>0</v>
      </c>
      <c r="G52" s="16">
        <f>G49-G51</f>
        <v>0</v>
      </c>
      <c r="H52" s="16">
        <f>H49-H51</f>
        <v>0</v>
      </c>
      <c r="I52" s="16">
        <f>I49-I51</f>
        <v>0</v>
      </c>
    </row>
    <row r="53" spans="1:9" ht="14.25" customHeight="1" x14ac:dyDescent="0.15">
      <c r="A53" s="135" t="s">
        <v>29</v>
      </c>
      <c r="B53" s="136"/>
      <c r="C53" s="137"/>
      <c r="D53" s="16">
        <f>D44+D52</f>
        <v>-12472929</v>
      </c>
      <c r="E53" s="16">
        <f>E44+E52</f>
        <v>0</v>
      </c>
      <c r="F53" s="16">
        <f>F44+F52</f>
        <v>0</v>
      </c>
      <c r="G53" s="16">
        <f>G44+G52</f>
        <v>-12472929</v>
      </c>
      <c r="H53" s="16">
        <f>H44+H52</f>
        <v>0</v>
      </c>
      <c r="I53" s="16">
        <f>I44+I52</f>
        <v>-12472929</v>
      </c>
    </row>
    <row r="54" spans="1:9" ht="14.25" customHeight="1" x14ac:dyDescent="0.15">
      <c r="A54" s="130" t="s">
        <v>173</v>
      </c>
      <c r="B54" s="91" t="s">
        <v>174</v>
      </c>
      <c r="C54" s="11" t="s">
        <v>18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4.25" customHeight="1" x14ac:dyDescent="0.15">
      <c r="A55" s="131"/>
      <c r="B55" s="91" t="s">
        <v>171</v>
      </c>
      <c r="C55" s="29" t="s">
        <v>20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4.25" customHeight="1" x14ac:dyDescent="0.15">
      <c r="A56" s="132"/>
      <c r="B56" s="127" t="s">
        <v>30</v>
      </c>
      <c r="C56" s="129"/>
      <c r="D56" s="16">
        <f>D54-D55</f>
        <v>0</v>
      </c>
      <c r="E56" s="16">
        <f>E54-E55</f>
        <v>0</v>
      </c>
      <c r="F56" s="16">
        <f>F54-F55</f>
        <v>0</v>
      </c>
      <c r="G56" s="16">
        <f>G54-G55</f>
        <v>0</v>
      </c>
      <c r="H56" s="16">
        <f>H54-H55</f>
        <v>0</v>
      </c>
      <c r="I56" s="16">
        <f>I54-I55</f>
        <v>0</v>
      </c>
    </row>
    <row r="57" spans="1:9" ht="14.25" customHeight="1" x14ac:dyDescent="0.15">
      <c r="A57" s="127" t="s">
        <v>64</v>
      </c>
      <c r="B57" s="128"/>
      <c r="C57" s="129"/>
      <c r="D57" s="16">
        <f>D53+D56</f>
        <v>-12472929</v>
      </c>
      <c r="E57" s="16">
        <f>E53+E56</f>
        <v>0</v>
      </c>
      <c r="F57" s="16">
        <f>F53+F56</f>
        <v>0</v>
      </c>
      <c r="G57" s="16">
        <f>G53+G56</f>
        <v>-12472929</v>
      </c>
      <c r="H57" s="16">
        <f>H53+H56</f>
        <v>0</v>
      </c>
      <c r="I57" s="16">
        <f>I53+I56</f>
        <v>-12472929</v>
      </c>
    </row>
    <row r="58" spans="1:9" ht="14.25" customHeight="1" x14ac:dyDescent="0.15">
      <c r="A58" s="130" t="s">
        <v>17</v>
      </c>
      <c r="B58" s="127" t="s">
        <v>65</v>
      </c>
      <c r="C58" s="129"/>
      <c r="D58" s="16">
        <v>100936405</v>
      </c>
      <c r="E58" s="16">
        <v>0</v>
      </c>
      <c r="F58" s="16">
        <v>0</v>
      </c>
      <c r="G58" s="16">
        <v>100936405</v>
      </c>
      <c r="H58" s="16">
        <v>0</v>
      </c>
      <c r="I58" s="16">
        <v>100936405</v>
      </c>
    </row>
    <row r="59" spans="1:9" ht="14.25" customHeight="1" x14ac:dyDescent="0.15">
      <c r="A59" s="131"/>
      <c r="B59" s="127" t="s">
        <v>66</v>
      </c>
      <c r="C59" s="129"/>
      <c r="D59" s="16">
        <f>D57+D58</f>
        <v>88463476</v>
      </c>
      <c r="E59" s="16">
        <f>E57+E58</f>
        <v>0</v>
      </c>
      <c r="F59" s="16">
        <f>F57+F58</f>
        <v>0</v>
      </c>
      <c r="G59" s="16">
        <f>G57+G58</f>
        <v>88463476</v>
      </c>
      <c r="H59" s="16">
        <f>H57+H58</f>
        <v>0</v>
      </c>
      <c r="I59" s="16">
        <f>I57+I58</f>
        <v>88463476</v>
      </c>
    </row>
    <row r="60" spans="1:9" ht="14.25" customHeight="1" x14ac:dyDescent="0.15">
      <c r="A60" s="131"/>
      <c r="B60" s="127" t="s">
        <v>67</v>
      </c>
      <c r="C60" s="129"/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</row>
    <row r="61" spans="1:9" ht="14.25" customHeight="1" x14ac:dyDescent="0.15">
      <c r="A61" s="131"/>
      <c r="B61" s="127" t="s">
        <v>68</v>
      </c>
      <c r="C61" s="129"/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</row>
    <row r="62" spans="1:9" ht="14.25" customHeight="1" x14ac:dyDescent="0.15">
      <c r="A62" s="131"/>
      <c r="B62" s="127" t="s">
        <v>175</v>
      </c>
      <c r="C62" s="129"/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</row>
    <row r="63" spans="1:9" ht="14.25" customHeight="1" x14ac:dyDescent="0.15">
      <c r="A63" s="131"/>
      <c r="B63" s="127" t="s">
        <v>69</v>
      </c>
      <c r="C63" s="129"/>
      <c r="D63" s="16">
        <v>10000000</v>
      </c>
      <c r="E63" s="16">
        <v>0</v>
      </c>
      <c r="F63" s="16">
        <v>0</v>
      </c>
      <c r="G63" s="16">
        <v>10000000</v>
      </c>
      <c r="H63" s="16">
        <v>0</v>
      </c>
      <c r="I63" s="16">
        <v>10000000</v>
      </c>
    </row>
    <row r="64" spans="1:9" ht="14.25" customHeight="1" x14ac:dyDescent="0.15">
      <c r="A64" s="131"/>
      <c r="B64" s="127" t="s">
        <v>176</v>
      </c>
      <c r="C64" s="126"/>
      <c r="D64" s="14">
        <v>1000000</v>
      </c>
      <c r="E64" s="14">
        <v>0</v>
      </c>
      <c r="F64" s="14">
        <v>0</v>
      </c>
      <c r="G64" s="16">
        <v>1000000</v>
      </c>
      <c r="H64" s="14">
        <v>0</v>
      </c>
      <c r="I64" s="16">
        <v>1000000</v>
      </c>
    </row>
    <row r="65" spans="1:9" ht="14.25" customHeight="1" x14ac:dyDescent="0.15">
      <c r="A65" s="131"/>
      <c r="B65" s="127" t="s">
        <v>177</v>
      </c>
      <c r="C65" s="126"/>
      <c r="D65" s="14">
        <v>2500000</v>
      </c>
      <c r="E65" s="14">
        <v>0</v>
      </c>
      <c r="F65" s="14">
        <v>0</v>
      </c>
      <c r="G65" s="16">
        <v>2500000</v>
      </c>
      <c r="H65" s="14">
        <v>0</v>
      </c>
      <c r="I65" s="16">
        <v>2500000</v>
      </c>
    </row>
    <row r="66" spans="1:9" ht="14.25" customHeight="1" x14ac:dyDescent="0.15">
      <c r="A66" s="131"/>
      <c r="B66" s="127" t="s">
        <v>178</v>
      </c>
      <c r="C66" s="129"/>
      <c r="D66" s="14">
        <v>2500000</v>
      </c>
      <c r="E66" s="14">
        <v>0</v>
      </c>
      <c r="F66" s="14">
        <v>0</v>
      </c>
      <c r="G66" s="16">
        <v>2500000</v>
      </c>
      <c r="H66" s="14">
        <v>0</v>
      </c>
      <c r="I66" s="16">
        <v>2500000</v>
      </c>
    </row>
    <row r="67" spans="1:9" ht="14.25" customHeight="1" x14ac:dyDescent="0.15">
      <c r="A67" s="131"/>
      <c r="B67" s="127" t="s">
        <v>179</v>
      </c>
      <c r="C67" s="129"/>
      <c r="D67" s="14">
        <v>4000000</v>
      </c>
      <c r="E67" s="14">
        <v>0</v>
      </c>
      <c r="F67" s="14">
        <v>0</v>
      </c>
      <c r="G67" s="16">
        <v>4000000</v>
      </c>
      <c r="H67" s="14">
        <v>0</v>
      </c>
      <c r="I67" s="16">
        <v>4000000</v>
      </c>
    </row>
    <row r="68" spans="1:9" ht="28.5" customHeight="1" x14ac:dyDescent="0.15">
      <c r="A68" s="132"/>
      <c r="B68" s="133" t="s">
        <v>70</v>
      </c>
      <c r="C68" s="134"/>
      <c r="D68" s="16">
        <f>D59+D60+D61-D63</f>
        <v>78463476</v>
      </c>
      <c r="E68" s="16">
        <f>E59+E60+E61-E63</f>
        <v>0</v>
      </c>
      <c r="F68" s="16">
        <f>F59+F60+F61-F63</f>
        <v>0</v>
      </c>
      <c r="G68" s="16">
        <f>G59+G60+G61-G63</f>
        <v>78463476</v>
      </c>
      <c r="H68" s="16">
        <f>H59+H60+H61-H63</f>
        <v>0</v>
      </c>
      <c r="I68" s="16">
        <f>I59+I60+I61-I63</f>
        <v>78463476</v>
      </c>
    </row>
    <row r="69" spans="1:9" ht="14.25" customHeight="1" x14ac:dyDescent="0.15">
      <c r="A69" s="157"/>
      <c r="B69" s="158"/>
      <c r="C69" s="158"/>
      <c r="D69" s="158"/>
      <c r="E69" s="158"/>
      <c r="F69" s="158"/>
      <c r="G69" s="158"/>
      <c r="H69" s="158"/>
      <c r="I69" s="158"/>
    </row>
    <row r="70" spans="1:9" ht="14.25" customHeight="1" x14ac:dyDescent="0.15"/>
  </sheetData>
  <mergeCells count="35">
    <mergeCell ref="A69:I69"/>
    <mergeCell ref="B66:C66"/>
    <mergeCell ref="B67:C67"/>
    <mergeCell ref="B68:C68"/>
    <mergeCell ref="E7:E8"/>
    <mergeCell ref="B65:C65"/>
    <mergeCell ref="B64:C64"/>
    <mergeCell ref="A58:A68"/>
    <mergeCell ref="B58:C58"/>
    <mergeCell ref="B59:C59"/>
    <mergeCell ref="B60:C60"/>
    <mergeCell ref="B61:C61"/>
    <mergeCell ref="B62:C62"/>
    <mergeCell ref="B63:C63"/>
    <mergeCell ref="A53:C53"/>
    <mergeCell ref="A54:A56"/>
    <mergeCell ref="B56:C56"/>
    <mergeCell ref="A57:C57"/>
    <mergeCell ref="A9:A44"/>
    <mergeCell ref="B9:B15"/>
    <mergeCell ref="B16:B43"/>
    <mergeCell ref="B44:C44"/>
    <mergeCell ref="A45:A52"/>
    <mergeCell ref="B45:B49"/>
    <mergeCell ref="B50:B51"/>
    <mergeCell ref="B52:C52"/>
    <mergeCell ref="D2:I2"/>
    <mergeCell ref="A3:I3"/>
    <mergeCell ref="A5:I5"/>
    <mergeCell ref="A7:C8"/>
    <mergeCell ref="D7:D8"/>
    <mergeCell ref="F7:F8"/>
    <mergeCell ref="G7:G8"/>
    <mergeCell ref="H7:H8"/>
    <mergeCell ref="I7:I8"/>
  </mergeCells>
  <phoneticPr fontId="2"/>
  <pageMargins left="0" right="0" top="0.39370078740157483" bottom="0" header="0" footer="0"/>
  <pageSetup paperSize="9" firstPageNumber="13" orientation="portrait" useFirstPageNumber="1" horizontalDpi="300" verticalDpi="300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B246-3D92-48D8-BAB6-54819869F667}">
  <dimension ref="A1:H141"/>
  <sheetViews>
    <sheetView view="pageBreakPreview" zoomScaleNormal="100" zoomScaleSheetLayoutView="100" workbookViewId="0"/>
  </sheetViews>
  <sheetFormatPr defaultColWidth="9" defaultRowHeight="13.5" x14ac:dyDescent="0.1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21.75" customHeight="1" x14ac:dyDescent="0.15">
      <c r="A1" s="24"/>
      <c r="B1" s="24"/>
      <c r="C1" s="24"/>
      <c r="D1" s="24"/>
      <c r="E1" s="24"/>
      <c r="F1" s="24"/>
      <c r="G1" s="24"/>
      <c r="H1" s="24"/>
    </row>
    <row r="2" spans="1:8" ht="15" customHeight="1" x14ac:dyDescent="0.15">
      <c r="A2" s="24"/>
      <c r="B2" s="24"/>
      <c r="C2" s="24"/>
      <c r="D2" s="24"/>
      <c r="E2" s="24"/>
      <c r="F2" s="24"/>
      <c r="G2" s="24"/>
      <c r="H2" s="31" t="s">
        <v>223</v>
      </c>
    </row>
    <row r="3" spans="1:8" ht="14.25" x14ac:dyDescent="0.15">
      <c r="A3" s="66" t="s">
        <v>224</v>
      </c>
      <c r="B3" s="66"/>
      <c r="C3" s="66"/>
      <c r="D3" s="66"/>
      <c r="E3" s="66"/>
      <c r="F3" s="66"/>
      <c r="G3" s="66"/>
      <c r="H3" s="66"/>
    </row>
    <row r="4" spans="1:8" x14ac:dyDescent="0.15">
      <c r="A4" s="151" t="s">
        <v>225</v>
      </c>
      <c r="B4" s="151"/>
      <c r="C4" s="151"/>
      <c r="D4" s="151"/>
      <c r="E4" s="151"/>
      <c r="F4" s="151"/>
      <c r="G4" s="151"/>
      <c r="H4" s="151"/>
    </row>
    <row r="5" spans="1:8" ht="13.5" customHeight="1" x14ac:dyDescent="0.15">
      <c r="A5" s="24"/>
      <c r="B5" s="24"/>
      <c r="C5" s="24"/>
      <c r="D5" s="24"/>
      <c r="E5" s="24"/>
      <c r="F5" s="24"/>
      <c r="G5" s="24"/>
      <c r="H5" s="36" t="s">
        <v>56</v>
      </c>
    </row>
    <row r="6" spans="1:8" ht="14.25" customHeight="1" x14ac:dyDescent="0.15">
      <c r="A6" s="54" t="s">
        <v>3</v>
      </c>
      <c r="B6" s="54"/>
      <c r="C6" s="54"/>
      <c r="D6" s="54"/>
      <c r="E6" s="54" t="s">
        <v>4</v>
      </c>
      <c r="F6" s="54"/>
      <c r="G6" s="54"/>
      <c r="H6" s="54"/>
    </row>
    <row r="7" spans="1:8" ht="14.25" customHeight="1" x14ac:dyDescent="0.15">
      <c r="A7" s="62"/>
      <c r="B7" s="59" t="s">
        <v>5</v>
      </c>
      <c r="C7" s="59" t="s">
        <v>6</v>
      </c>
      <c r="D7" s="149" t="s">
        <v>7</v>
      </c>
      <c r="E7" s="5"/>
      <c r="F7" s="58" t="s">
        <v>5</v>
      </c>
      <c r="G7" s="59" t="s">
        <v>6</v>
      </c>
      <c r="H7" s="149" t="s">
        <v>7</v>
      </c>
    </row>
    <row r="8" spans="1:8" ht="14.25" customHeight="1" x14ac:dyDescent="0.15">
      <c r="A8" s="63"/>
      <c r="B8" s="61" t="s">
        <v>8</v>
      </c>
      <c r="C8" s="61" t="s">
        <v>8</v>
      </c>
      <c r="D8" s="150"/>
      <c r="E8" s="56"/>
      <c r="F8" s="60" t="s">
        <v>8</v>
      </c>
      <c r="G8" s="61" t="s">
        <v>8</v>
      </c>
      <c r="H8" s="150"/>
    </row>
    <row r="9" spans="1:8" ht="14.25" customHeight="1" x14ac:dyDescent="0.15">
      <c r="A9" s="64" t="s">
        <v>9</v>
      </c>
      <c r="B9" s="38">
        <v>16880245</v>
      </c>
      <c r="C9" s="38">
        <v>39828651</v>
      </c>
      <c r="D9" s="39">
        <f t="shared" ref="D9:D42" si="0">B9-C9</f>
        <v>-22948406</v>
      </c>
      <c r="E9" s="57" t="s">
        <v>207</v>
      </c>
      <c r="F9" s="51">
        <v>3969802</v>
      </c>
      <c r="G9" s="38">
        <v>4445279</v>
      </c>
      <c r="H9" s="39">
        <f t="shared" ref="H9:H26" si="1">F9-G9</f>
        <v>-475477</v>
      </c>
    </row>
    <row r="10" spans="1:8" ht="14.25" customHeight="1" x14ac:dyDescent="0.15">
      <c r="A10" s="67" t="s">
        <v>184</v>
      </c>
      <c r="B10" s="40">
        <v>16880245</v>
      </c>
      <c r="C10" s="40">
        <v>7204725</v>
      </c>
      <c r="D10" s="41">
        <f t="shared" si="0"/>
        <v>9675520</v>
      </c>
      <c r="E10" s="70" t="s">
        <v>208</v>
      </c>
      <c r="F10" s="52">
        <v>1690000</v>
      </c>
      <c r="G10" s="40">
        <v>1690000</v>
      </c>
      <c r="H10" s="41">
        <f t="shared" si="1"/>
        <v>0</v>
      </c>
    </row>
    <row r="11" spans="1:8" ht="14.25" customHeight="1" x14ac:dyDescent="0.15">
      <c r="A11" s="68" t="s">
        <v>185</v>
      </c>
      <c r="B11" s="42">
        <v>146221</v>
      </c>
      <c r="C11" s="42">
        <v>158721</v>
      </c>
      <c r="D11" s="43">
        <f>B11-C11</f>
        <v>-12500</v>
      </c>
      <c r="E11" s="10" t="s">
        <v>209</v>
      </c>
      <c r="F11" s="49">
        <v>0</v>
      </c>
      <c r="G11" s="42">
        <v>2755279</v>
      </c>
      <c r="H11" s="43">
        <f>F11-G11</f>
        <v>-2755279</v>
      </c>
    </row>
    <row r="12" spans="1:8" ht="14.25" customHeight="1" x14ac:dyDescent="0.15">
      <c r="A12" s="68" t="s">
        <v>186</v>
      </c>
      <c r="B12" s="42">
        <v>11500</v>
      </c>
      <c r="C12" s="42">
        <v>11500</v>
      </c>
      <c r="D12" s="43">
        <f>B12-C12</f>
        <v>0</v>
      </c>
      <c r="E12" s="10" t="s">
        <v>210</v>
      </c>
      <c r="F12" s="49">
        <v>2279802</v>
      </c>
      <c r="G12" s="42">
        <v>0</v>
      </c>
      <c r="H12" s="43">
        <f>F12-G12</f>
        <v>2279802</v>
      </c>
    </row>
    <row r="13" spans="1:8" ht="14.25" customHeight="1" x14ac:dyDescent="0.15">
      <c r="A13" s="68" t="s">
        <v>187</v>
      </c>
      <c r="B13" s="42">
        <v>134721</v>
      </c>
      <c r="C13" s="42">
        <v>147221</v>
      </c>
      <c r="D13" s="43">
        <f>B13-C13</f>
        <v>-12500</v>
      </c>
      <c r="E13" s="10"/>
      <c r="F13" s="49"/>
      <c r="G13" s="42"/>
      <c r="H13" s="43"/>
    </row>
    <row r="14" spans="1:8" ht="14.25" customHeight="1" x14ac:dyDescent="0.15">
      <c r="A14" s="68" t="s">
        <v>188</v>
      </c>
      <c r="B14" s="42">
        <v>16734024</v>
      </c>
      <c r="C14" s="42">
        <v>7046004</v>
      </c>
      <c r="D14" s="43">
        <f>B14-C14</f>
        <v>9688020</v>
      </c>
      <c r="E14" s="10"/>
      <c r="F14" s="49"/>
      <c r="G14" s="42"/>
      <c r="H14" s="43"/>
    </row>
    <row r="15" spans="1:8" ht="14.25" customHeight="1" x14ac:dyDescent="0.15">
      <c r="A15" s="68" t="s">
        <v>189</v>
      </c>
      <c r="B15" s="42">
        <v>15913048</v>
      </c>
      <c r="C15" s="42">
        <v>6725028</v>
      </c>
      <c r="D15" s="43">
        <f>B15-C15</f>
        <v>9188020</v>
      </c>
      <c r="E15" s="10"/>
      <c r="F15" s="49"/>
      <c r="G15" s="42"/>
      <c r="H15" s="43"/>
    </row>
    <row r="16" spans="1:8" ht="14.25" customHeight="1" x14ac:dyDescent="0.15">
      <c r="A16" s="68" t="s">
        <v>190</v>
      </c>
      <c r="B16" s="42">
        <v>84444</v>
      </c>
      <c r="C16" s="42">
        <v>84444</v>
      </c>
      <c r="D16" s="43">
        <f>B16-C16</f>
        <v>0</v>
      </c>
      <c r="E16" s="10"/>
      <c r="F16" s="49"/>
      <c r="G16" s="42"/>
      <c r="H16" s="43"/>
    </row>
    <row r="17" spans="1:8" ht="14.25" customHeight="1" x14ac:dyDescent="0.15">
      <c r="A17" s="68" t="s">
        <v>191</v>
      </c>
      <c r="B17" s="42">
        <v>736532</v>
      </c>
      <c r="C17" s="42">
        <v>236532</v>
      </c>
      <c r="D17" s="43">
        <f>B17-C17</f>
        <v>500000</v>
      </c>
      <c r="E17" s="10"/>
      <c r="F17" s="49"/>
      <c r="G17" s="42"/>
      <c r="H17" s="43"/>
    </row>
    <row r="18" spans="1:8" ht="14.25" customHeight="1" x14ac:dyDescent="0.15">
      <c r="A18" s="68" t="s">
        <v>192</v>
      </c>
      <c r="B18" s="42">
        <v>0</v>
      </c>
      <c r="C18" s="42">
        <v>17769220</v>
      </c>
      <c r="D18" s="43">
        <f>B18-C18</f>
        <v>-17769220</v>
      </c>
      <c r="E18" s="10"/>
      <c r="F18" s="49"/>
      <c r="G18" s="42"/>
      <c r="H18" s="43"/>
    </row>
    <row r="19" spans="1:8" ht="14.25" customHeight="1" x14ac:dyDescent="0.15">
      <c r="A19" s="68" t="s">
        <v>193</v>
      </c>
      <c r="B19" s="42">
        <v>0</v>
      </c>
      <c r="C19" s="42">
        <v>14854706</v>
      </c>
      <c r="D19" s="43">
        <f>B19-C19</f>
        <v>-14854706</v>
      </c>
      <c r="E19" s="10"/>
      <c r="F19" s="49"/>
      <c r="G19" s="42"/>
      <c r="H19" s="43"/>
    </row>
    <row r="20" spans="1:8" ht="14.25" customHeight="1" x14ac:dyDescent="0.15">
      <c r="A20" s="68" t="s">
        <v>194</v>
      </c>
      <c r="B20" s="42">
        <v>0</v>
      </c>
      <c r="C20" s="42">
        <v>0</v>
      </c>
      <c r="D20" s="43">
        <f t="shared" si="0"/>
        <v>0</v>
      </c>
      <c r="E20" s="10"/>
      <c r="F20" s="49"/>
      <c r="G20" s="42"/>
      <c r="H20" s="43"/>
    </row>
    <row r="21" spans="1:8" ht="14.25" customHeight="1" x14ac:dyDescent="0.15">
      <c r="A21" s="64" t="s">
        <v>48</v>
      </c>
      <c r="B21" s="38">
        <v>246320295</v>
      </c>
      <c r="C21" s="38">
        <v>236475100</v>
      </c>
      <c r="D21" s="41">
        <f t="shared" si="0"/>
        <v>9845195</v>
      </c>
      <c r="E21" s="57" t="s">
        <v>211</v>
      </c>
      <c r="F21" s="51">
        <v>4502275</v>
      </c>
      <c r="G21" s="38">
        <v>4657080</v>
      </c>
      <c r="H21" s="41">
        <f t="shared" si="1"/>
        <v>-154805</v>
      </c>
    </row>
    <row r="22" spans="1:8" ht="14.25" customHeight="1" x14ac:dyDescent="0.15">
      <c r="A22" s="64" t="s">
        <v>49</v>
      </c>
      <c r="B22" s="38">
        <v>147909028</v>
      </c>
      <c r="C22" s="38">
        <v>147909028</v>
      </c>
      <c r="D22" s="41">
        <f t="shared" si="0"/>
        <v>0</v>
      </c>
      <c r="E22" s="10" t="s">
        <v>212</v>
      </c>
      <c r="F22" s="49">
        <v>1690000</v>
      </c>
      <c r="G22" s="42">
        <v>1690000</v>
      </c>
      <c r="H22" s="41">
        <f t="shared" si="1"/>
        <v>0</v>
      </c>
    </row>
    <row r="23" spans="1:8" ht="14.25" customHeight="1" x14ac:dyDescent="0.15">
      <c r="A23" s="67" t="s">
        <v>195</v>
      </c>
      <c r="B23" s="40">
        <v>67793864</v>
      </c>
      <c r="C23" s="40">
        <v>67793864</v>
      </c>
      <c r="D23" s="41">
        <f t="shared" si="0"/>
        <v>0</v>
      </c>
      <c r="E23" s="10" t="s">
        <v>213</v>
      </c>
      <c r="F23" s="49">
        <v>1690000</v>
      </c>
      <c r="G23" s="42">
        <v>1690000</v>
      </c>
      <c r="H23" s="43">
        <f t="shared" si="1"/>
        <v>0</v>
      </c>
    </row>
    <row r="24" spans="1:8" ht="14.25" customHeight="1" x14ac:dyDescent="0.15">
      <c r="A24" s="69" t="s">
        <v>196</v>
      </c>
      <c r="B24" s="42">
        <v>80115164</v>
      </c>
      <c r="C24" s="42">
        <v>80115164</v>
      </c>
      <c r="D24" s="43">
        <f t="shared" si="0"/>
        <v>0</v>
      </c>
      <c r="E24" s="10" t="s">
        <v>214</v>
      </c>
      <c r="F24" s="49">
        <v>2812275</v>
      </c>
      <c r="G24" s="42">
        <v>2967080</v>
      </c>
      <c r="H24" s="43">
        <f t="shared" si="1"/>
        <v>-154805</v>
      </c>
    </row>
    <row r="25" spans="1:8" ht="14.25" customHeight="1" x14ac:dyDescent="0.15">
      <c r="A25" s="64" t="s">
        <v>50</v>
      </c>
      <c r="B25" s="38">
        <v>98411267</v>
      </c>
      <c r="C25" s="38">
        <v>88566072</v>
      </c>
      <c r="D25" s="41">
        <f t="shared" si="0"/>
        <v>9845195</v>
      </c>
      <c r="E25" s="10" t="s">
        <v>215</v>
      </c>
      <c r="F25" s="49">
        <v>2812275</v>
      </c>
      <c r="G25" s="42">
        <v>2967080</v>
      </c>
      <c r="H25" s="43">
        <f t="shared" si="1"/>
        <v>-154805</v>
      </c>
    </row>
    <row r="26" spans="1:8" ht="14.25" customHeight="1" x14ac:dyDescent="0.15">
      <c r="A26" s="67" t="s">
        <v>197</v>
      </c>
      <c r="B26" s="40">
        <v>9362566</v>
      </c>
      <c r="C26" s="40">
        <v>9362566</v>
      </c>
      <c r="D26" s="41">
        <f t="shared" si="0"/>
        <v>0</v>
      </c>
      <c r="E26" s="10"/>
      <c r="F26" s="49"/>
      <c r="G26" s="42"/>
      <c r="H26" s="43"/>
    </row>
    <row r="27" spans="1:8" ht="14.25" customHeight="1" x14ac:dyDescent="0.15">
      <c r="A27" s="68" t="s">
        <v>198</v>
      </c>
      <c r="B27" s="42">
        <v>96395</v>
      </c>
      <c r="C27" s="42">
        <v>96395</v>
      </c>
      <c r="D27" s="43">
        <f t="shared" si="0"/>
        <v>0</v>
      </c>
      <c r="E27" s="10"/>
      <c r="F27" s="49"/>
      <c r="G27" s="42"/>
      <c r="H27" s="43"/>
    </row>
    <row r="28" spans="1:8" ht="14.25" customHeight="1" x14ac:dyDescent="0.15">
      <c r="A28" s="68" t="s">
        <v>199</v>
      </c>
      <c r="B28" s="42">
        <v>15084531</v>
      </c>
      <c r="C28" s="42">
        <v>15084531</v>
      </c>
      <c r="D28" s="43">
        <f t="shared" si="0"/>
        <v>0</v>
      </c>
      <c r="E28" s="7" t="s">
        <v>0</v>
      </c>
      <c r="F28" s="53">
        <f>F9+F21</f>
        <v>8472077</v>
      </c>
      <c r="G28" s="44">
        <f>G9+G21</f>
        <v>9102359</v>
      </c>
      <c r="H28" s="45">
        <f>F28-G28</f>
        <v>-630282</v>
      </c>
    </row>
    <row r="29" spans="1:8" ht="14.25" customHeight="1" x14ac:dyDescent="0.15">
      <c r="A29" s="68" t="s">
        <v>200</v>
      </c>
      <c r="B29" s="42">
        <v>55500</v>
      </c>
      <c r="C29" s="42">
        <v>55500</v>
      </c>
      <c r="D29" s="43">
        <f t="shared" si="0"/>
        <v>0</v>
      </c>
      <c r="E29" s="54" t="s">
        <v>51</v>
      </c>
      <c r="F29" s="159"/>
      <c r="G29" s="160"/>
      <c r="H29" s="161"/>
    </row>
    <row r="30" spans="1:8" ht="14.25" customHeight="1" x14ac:dyDescent="0.15">
      <c r="A30" s="68" t="s">
        <v>201</v>
      </c>
      <c r="B30" s="42">
        <v>2812275</v>
      </c>
      <c r="C30" s="42">
        <v>2967080</v>
      </c>
      <c r="D30" s="43">
        <f t="shared" si="0"/>
        <v>-154805</v>
      </c>
      <c r="E30" s="55" t="s">
        <v>52</v>
      </c>
      <c r="F30" s="46">
        <v>50316864</v>
      </c>
      <c r="G30" s="47">
        <v>50316864</v>
      </c>
      <c r="H30" s="48">
        <f t="shared" ref="H30:H42" si="2">F30-G30</f>
        <v>0</v>
      </c>
    </row>
    <row r="31" spans="1:8" ht="14.25" customHeight="1" x14ac:dyDescent="0.15">
      <c r="A31" s="68" t="s">
        <v>202</v>
      </c>
      <c r="B31" s="42">
        <v>36000000</v>
      </c>
      <c r="C31" s="42">
        <v>30000000</v>
      </c>
      <c r="D31" s="43">
        <f>B31-C31</f>
        <v>6000000</v>
      </c>
      <c r="E31" s="6" t="s">
        <v>216</v>
      </c>
      <c r="F31" s="49">
        <v>50316864</v>
      </c>
      <c r="G31" s="42">
        <v>50316864</v>
      </c>
      <c r="H31" s="43">
        <f>F31-G31</f>
        <v>0</v>
      </c>
    </row>
    <row r="32" spans="1:8" ht="14.25" customHeight="1" x14ac:dyDescent="0.15">
      <c r="A32" s="68" t="s">
        <v>203</v>
      </c>
      <c r="B32" s="42">
        <v>17000000</v>
      </c>
      <c r="C32" s="42">
        <v>16000000</v>
      </c>
      <c r="D32" s="43">
        <f t="shared" si="0"/>
        <v>1000000</v>
      </c>
      <c r="E32" s="6" t="s">
        <v>53</v>
      </c>
      <c r="F32" s="49">
        <v>54948123</v>
      </c>
      <c r="G32" s="42">
        <v>54948123</v>
      </c>
      <c r="H32" s="43">
        <f t="shared" si="2"/>
        <v>0</v>
      </c>
    </row>
    <row r="33" spans="1:8" ht="14.25" customHeight="1" x14ac:dyDescent="0.15">
      <c r="A33" s="68" t="s">
        <v>204</v>
      </c>
      <c r="B33" s="42">
        <v>6500000</v>
      </c>
      <c r="C33" s="42">
        <v>4000000</v>
      </c>
      <c r="D33" s="43">
        <f t="shared" si="0"/>
        <v>2500000</v>
      </c>
      <c r="E33" s="6" t="s">
        <v>54</v>
      </c>
      <c r="F33" s="49">
        <v>71000000</v>
      </c>
      <c r="G33" s="42">
        <v>61000000</v>
      </c>
      <c r="H33" s="43">
        <f t="shared" si="2"/>
        <v>10000000</v>
      </c>
    </row>
    <row r="34" spans="1:8" ht="14.25" customHeight="1" x14ac:dyDescent="0.15">
      <c r="A34" s="68" t="s">
        <v>205</v>
      </c>
      <c r="B34" s="42">
        <v>12500000</v>
      </c>
      <c r="C34" s="42">
        <v>10000000</v>
      </c>
      <c r="D34" s="43">
        <f>B34-C34</f>
        <v>2500000</v>
      </c>
      <c r="E34" s="6" t="s">
        <v>217</v>
      </c>
      <c r="F34" s="49">
        <v>17000000</v>
      </c>
      <c r="G34" s="42">
        <v>16000000</v>
      </c>
      <c r="H34" s="43">
        <f>F34-G34</f>
        <v>1000000</v>
      </c>
    </row>
    <row r="35" spans="1:8" ht="14.25" customHeight="1" x14ac:dyDescent="0.15">
      <c r="A35" s="68" t="s">
        <v>206</v>
      </c>
      <c r="B35" s="42">
        <v>35000000</v>
      </c>
      <c r="C35" s="42">
        <v>31000000</v>
      </c>
      <c r="D35" s="43">
        <f>B35-C35</f>
        <v>4000000</v>
      </c>
      <c r="E35" s="6" t="s">
        <v>218</v>
      </c>
      <c r="F35" s="49">
        <v>6500000</v>
      </c>
      <c r="G35" s="42">
        <v>4000000</v>
      </c>
      <c r="H35" s="43">
        <f>F35-G35</f>
        <v>2500000</v>
      </c>
    </row>
    <row r="36" spans="1:8" ht="14.25" customHeight="1" x14ac:dyDescent="0.15">
      <c r="A36" s="68"/>
      <c r="B36" s="42"/>
      <c r="C36" s="42"/>
      <c r="D36" s="43"/>
      <c r="E36" s="6" t="s">
        <v>219</v>
      </c>
      <c r="F36" s="49">
        <v>12500000</v>
      </c>
      <c r="G36" s="42">
        <v>10000000</v>
      </c>
      <c r="H36" s="43">
        <f>F36-G36</f>
        <v>2500000</v>
      </c>
    </row>
    <row r="37" spans="1:8" ht="14.25" customHeight="1" x14ac:dyDescent="0.15">
      <c r="A37" s="68"/>
      <c r="B37" s="42"/>
      <c r="C37" s="42"/>
      <c r="D37" s="43"/>
      <c r="E37" s="6" t="s">
        <v>220</v>
      </c>
      <c r="F37" s="49">
        <v>35000000</v>
      </c>
      <c r="G37" s="42">
        <v>31000000</v>
      </c>
      <c r="H37" s="43">
        <f>F37-G37</f>
        <v>4000000</v>
      </c>
    </row>
    <row r="38" spans="1:8" ht="14.25" customHeight="1" x14ac:dyDescent="0.15">
      <c r="A38" s="68"/>
      <c r="B38" s="42"/>
      <c r="C38" s="42"/>
      <c r="D38" s="43"/>
      <c r="E38" s="6" t="s">
        <v>221</v>
      </c>
      <c r="F38" s="49">
        <v>78463476</v>
      </c>
      <c r="G38" s="42">
        <v>100936405</v>
      </c>
      <c r="H38" s="43">
        <f t="shared" si="2"/>
        <v>-22472929</v>
      </c>
    </row>
    <row r="39" spans="1:8" ht="14.25" customHeight="1" x14ac:dyDescent="0.15">
      <c r="A39" s="68"/>
      <c r="B39" s="42"/>
      <c r="C39" s="42"/>
      <c r="D39" s="43"/>
      <c r="E39" s="6" t="s">
        <v>222</v>
      </c>
      <c r="F39" s="49">
        <v>-12472929</v>
      </c>
      <c r="G39" s="42">
        <v>11848803</v>
      </c>
      <c r="H39" s="43">
        <f>F39-G39</f>
        <v>-24321732</v>
      </c>
    </row>
    <row r="40" spans="1:8" ht="14.25" customHeight="1" x14ac:dyDescent="0.15">
      <c r="A40" s="68"/>
      <c r="B40" s="42"/>
      <c r="C40" s="42"/>
      <c r="D40" s="43"/>
      <c r="E40" s="6"/>
      <c r="F40" s="49"/>
      <c r="G40" s="42"/>
      <c r="H40" s="43"/>
    </row>
    <row r="41" spans="1:8" ht="14.25" customHeight="1" x14ac:dyDescent="0.15">
      <c r="A41" s="68"/>
      <c r="B41" s="42"/>
      <c r="C41" s="42"/>
      <c r="D41" s="43"/>
      <c r="E41" s="7" t="s">
        <v>1</v>
      </c>
      <c r="F41" s="44">
        <f>F30+F32+F33+F38</f>
        <v>254728463</v>
      </c>
      <c r="G41" s="44">
        <f>G30+G32+G33+G38</f>
        <v>267201392</v>
      </c>
      <c r="H41" s="45">
        <f t="shared" si="2"/>
        <v>-12472929</v>
      </c>
    </row>
    <row r="42" spans="1:8" ht="20.25" customHeight="1" x14ac:dyDescent="0.15">
      <c r="A42" s="65" t="s">
        <v>55</v>
      </c>
      <c r="B42" s="44">
        <f>B9+B21</f>
        <v>263200540</v>
      </c>
      <c r="C42" s="44">
        <f>C9+C21</f>
        <v>276303751</v>
      </c>
      <c r="D42" s="45">
        <f t="shared" si="0"/>
        <v>-13103211</v>
      </c>
      <c r="E42" s="7" t="s">
        <v>2</v>
      </c>
      <c r="F42" s="50">
        <f>F28+F41</f>
        <v>263200540</v>
      </c>
      <c r="G42" s="44">
        <f>G28+G41</f>
        <v>276303751</v>
      </c>
      <c r="H42" s="30">
        <f t="shared" si="2"/>
        <v>-13103211</v>
      </c>
    </row>
    <row r="43" spans="1:8" ht="14.25" customHeight="1" x14ac:dyDescent="0.15">
      <c r="A43" s="157"/>
      <c r="B43" s="158"/>
      <c r="C43" s="158"/>
      <c r="D43" s="158"/>
      <c r="E43" s="158"/>
      <c r="F43" s="158"/>
      <c r="G43" s="158"/>
      <c r="H43" s="158"/>
    </row>
    <row r="44" spans="1:8" ht="14.25" customHeight="1" x14ac:dyDescent="0.15"/>
    <row r="45" spans="1:8" ht="14.25" customHeight="1" x14ac:dyDescent="0.15"/>
    <row r="46" spans="1:8" ht="14.25" customHeight="1" x14ac:dyDescent="0.15"/>
    <row r="47" spans="1:8" ht="14.25" customHeight="1" x14ac:dyDescent="0.15"/>
    <row r="48" spans="1: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</sheetData>
  <mergeCells count="4">
    <mergeCell ref="A4:H4"/>
    <mergeCell ref="D7:D8"/>
    <mergeCell ref="H7:H8"/>
    <mergeCell ref="A43:H43"/>
  </mergeCells>
  <phoneticPr fontId="2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5443B-7AA0-42F1-84E7-BBD579B7D374}">
  <dimension ref="A1:H113"/>
  <sheetViews>
    <sheetView tabSelected="1" view="pageBreakPreview" zoomScale="115" zoomScaleNormal="100" zoomScaleSheetLayoutView="115" workbookViewId="0"/>
  </sheetViews>
  <sheetFormatPr defaultColWidth="9" defaultRowHeight="13.5" x14ac:dyDescent="0.15"/>
  <cols>
    <col min="1" max="1" width="30.25" style="1" customWidth="1"/>
    <col min="2" max="5" width="11.625" style="1" customWidth="1"/>
    <col min="6" max="6" width="11.625" style="2" customWidth="1"/>
    <col min="7" max="7" width="11.625" style="1" customWidth="1"/>
    <col min="8" max="16384" width="9" style="1"/>
  </cols>
  <sheetData>
    <row r="1" spans="1:8" ht="21.75" customHeight="1" x14ac:dyDescent="0.15">
      <c r="A1" s="24"/>
      <c r="B1" s="24"/>
      <c r="C1" s="24"/>
      <c r="D1" s="24"/>
      <c r="E1" s="24"/>
      <c r="F1" s="25"/>
      <c r="G1" s="24"/>
    </row>
    <row r="2" spans="1:8" ht="15" customHeight="1" x14ac:dyDescent="0.15">
      <c r="A2" s="25"/>
      <c r="B2" s="31"/>
      <c r="C2" s="31"/>
      <c r="D2" s="31"/>
      <c r="E2" s="31"/>
      <c r="F2" s="32"/>
      <c r="G2" s="31" t="s">
        <v>226</v>
      </c>
    </row>
    <row r="3" spans="1:8" ht="14.25" x14ac:dyDescent="0.15">
      <c r="A3" s="95" t="s">
        <v>227</v>
      </c>
      <c r="B3" s="95"/>
      <c r="C3" s="95"/>
      <c r="D3" s="95"/>
      <c r="E3" s="95"/>
      <c r="F3" s="95"/>
      <c r="G3" s="95"/>
    </row>
    <row r="4" spans="1:8" x14ac:dyDescent="0.15">
      <c r="A4" s="33"/>
      <c r="B4" s="25"/>
      <c r="C4" s="25"/>
      <c r="D4" s="25"/>
      <c r="E4" s="25"/>
      <c r="F4" s="25"/>
      <c r="G4" s="25"/>
    </row>
    <row r="5" spans="1:8" x14ac:dyDescent="0.15">
      <c r="A5" s="151" t="s">
        <v>228</v>
      </c>
      <c r="B5" s="151"/>
      <c r="C5" s="151"/>
      <c r="D5" s="151"/>
      <c r="E5" s="151"/>
      <c r="F5" s="151"/>
      <c r="G5" s="151"/>
      <c r="H5" s="4"/>
    </row>
    <row r="6" spans="1:8" ht="13.5" customHeight="1" x14ac:dyDescent="0.15">
      <c r="A6" s="34"/>
      <c r="B6" s="34"/>
      <c r="C6" s="34"/>
      <c r="D6" s="34"/>
      <c r="E6" s="34"/>
      <c r="F6" s="34"/>
      <c r="G6" s="73" t="s">
        <v>56</v>
      </c>
    </row>
    <row r="7" spans="1:8" x14ac:dyDescent="0.15">
      <c r="A7" s="114" t="s">
        <v>36</v>
      </c>
      <c r="B7" s="120" t="s">
        <v>126</v>
      </c>
      <c r="C7" s="120" t="s">
        <v>127</v>
      </c>
      <c r="D7" s="120" t="s">
        <v>128</v>
      </c>
      <c r="E7" s="120" t="s">
        <v>129</v>
      </c>
      <c r="F7" s="120" t="s">
        <v>130</v>
      </c>
      <c r="G7" s="120" t="s">
        <v>131</v>
      </c>
    </row>
    <row r="8" spans="1:8" x14ac:dyDescent="0.15">
      <c r="A8" s="117"/>
      <c r="B8" s="121"/>
      <c r="C8" s="156"/>
      <c r="D8" s="121"/>
      <c r="E8" s="121"/>
      <c r="F8" s="121"/>
      <c r="G8" s="121"/>
    </row>
    <row r="9" spans="1:8" ht="14.25" customHeight="1" x14ac:dyDescent="0.15">
      <c r="A9" s="78" t="s">
        <v>9</v>
      </c>
      <c r="B9" s="71">
        <v>16880245</v>
      </c>
      <c r="C9" s="71">
        <v>0</v>
      </c>
      <c r="D9" s="71">
        <v>0</v>
      </c>
      <c r="E9" s="71">
        <v>16880245</v>
      </c>
      <c r="F9" s="71">
        <v>0</v>
      </c>
      <c r="G9" s="71">
        <v>16880245</v>
      </c>
    </row>
    <row r="10" spans="1:8" ht="14.25" customHeight="1" x14ac:dyDescent="0.15">
      <c r="A10" s="6" t="s">
        <v>184</v>
      </c>
      <c r="B10" s="15">
        <v>16880245</v>
      </c>
      <c r="C10" s="15">
        <v>0</v>
      </c>
      <c r="D10" s="15">
        <v>0</v>
      </c>
      <c r="E10" s="15">
        <v>16880245</v>
      </c>
      <c r="F10" s="15">
        <v>0</v>
      </c>
      <c r="G10" s="15">
        <v>16880245</v>
      </c>
    </row>
    <row r="11" spans="1:8" ht="14.25" customHeight="1" x14ac:dyDescent="0.15">
      <c r="A11" s="6" t="s">
        <v>185</v>
      </c>
      <c r="B11" s="15">
        <v>146221</v>
      </c>
      <c r="C11" s="15">
        <v>0</v>
      </c>
      <c r="D11" s="15">
        <v>0</v>
      </c>
      <c r="E11" s="15">
        <v>146221</v>
      </c>
      <c r="F11" s="15">
        <v>0</v>
      </c>
      <c r="G11" s="15">
        <v>146221</v>
      </c>
    </row>
    <row r="12" spans="1:8" ht="14.25" customHeight="1" x14ac:dyDescent="0.15">
      <c r="A12" s="6" t="s">
        <v>186</v>
      </c>
      <c r="B12" s="15">
        <v>11500</v>
      </c>
      <c r="C12" s="15">
        <v>0</v>
      </c>
      <c r="D12" s="15">
        <v>0</v>
      </c>
      <c r="E12" s="15">
        <v>11500</v>
      </c>
      <c r="F12" s="15">
        <v>0</v>
      </c>
      <c r="G12" s="15">
        <v>11500</v>
      </c>
    </row>
    <row r="13" spans="1:8" ht="14.25" customHeight="1" x14ac:dyDescent="0.15">
      <c r="A13" s="6" t="s">
        <v>187</v>
      </c>
      <c r="B13" s="15">
        <v>134721</v>
      </c>
      <c r="C13" s="15">
        <v>0</v>
      </c>
      <c r="D13" s="15">
        <v>0</v>
      </c>
      <c r="E13" s="15">
        <v>134721</v>
      </c>
      <c r="F13" s="15">
        <v>0</v>
      </c>
      <c r="G13" s="15">
        <v>134721</v>
      </c>
    </row>
    <row r="14" spans="1:8" ht="14.25" customHeight="1" x14ac:dyDescent="0.15">
      <c r="A14" s="6" t="s">
        <v>188</v>
      </c>
      <c r="B14" s="15">
        <v>16734024</v>
      </c>
      <c r="C14" s="15">
        <v>0</v>
      </c>
      <c r="D14" s="15">
        <v>0</v>
      </c>
      <c r="E14" s="15">
        <v>16734024</v>
      </c>
      <c r="F14" s="15">
        <v>0</v>
      </c>
      <c r="G14" s="15">
        <v>16734024</v>
      </c>
    </row>
    <row r="15" spans="1:8" ht="14.25" customHeight="1" x14ac:dyDescent="0.15">
      <c r="A15" s="6" t="s">
        <v>189</v>
      </c>
      <c r="B15" s="15">
        <v>15913048</v>
      </c>
      <c r="C15" s="15">
        <v>0</v>
      </c>
      <c r="D15" s="15">
        <v>0</v>
      </c>
      <c r="E15" s="15">
        <v>15913048</v>
      </c>
      <c r="F15" s="15">
        <v>0</v>
      </c>
      <c r="G15" s="15">
        <v>15913048</v>
      </c>
    </row>
    <row r="16" spans="1:8" ht="14.25" customHeight="1" x14ac:dyDescent="0.15">
      <c r="A16" s="6" t="s">
        <v>190</v>
      </c>
      <c r="B16" s="15">
        <v>84444</v>
      </c>
      <c r="C16" s="15">
        <v>0</v>
      </c>
      <c r="D16" s="15">
        <v>0</v>
      </c>
      <c r="E16" s="15">
        <v>84444</v>
      </c>
      <c r="F16" s="15">
        <v>0</v>
      </c>
      <c r="G16" s="15">
        <v>84444</v>
      </c>
    </row>
    <row r="17" spans="1:7" ht="14.25" customHeight="1" x14ac:dyDescent="0.15">
      <c r="A17" s="6" t="s">
        <v>191</v>
      </c>
      <c r="B17" s="15">
        <v>736532</v>
      </c>
      <c r="C17" s="15">
        <v>0</v>
      </c>
      <c r="D17" s="15">
        <v>0</v>
      </c>
      <c r="E17" s="15">
        <v>736532</v>
      </c>
      <c r="F17" s="15">
        <v>0</v>
      </c>
      <c r="G17" s="15">
        <v>736532</v>
      </c>
    </row>
    <row r="18" spans="1:7" ht="14.25" customHeight="1" x14ac:dyDescent="0.15">
      <c r="A18" s="6" t="s">
        <v>192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ht="14.25" customHeight="1" x14ac:dyDescent="0.15">
      <c r="A19" s="10" t="s">
        <v>193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 ht="14.25" customHeight="1" x14ac:dyDescent="0.15">
      <c r="A20" s="77" t="s">
        <v>194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ht="14.25" customHeight="1" x14ac:dyDescent="0.15">
      <c r="A21" s="74" t="s">
        <v>48</v>
      </c>
      <c r="B21" s="72">
        <v>246320295</v>
      </c>
      <c r="C21" s="72">
        <v>0</v>
      </c>
      <c r="D21" s="72">
        <v>0</v>
      </c>
      <c r="E21" s="72">
        <v>246320295</v>
      </c>
      <c r="F21" s="72">
        <v>0</v>
      </c>
      <c r="G21" s="72">
        <v>246320295</v>
      </c>
    </row>
    <row r="22" spans="1:7" ht="14.25" customHeight="1" x14ac:dyDescent="0.15">
      <c r="A22" s="74" t="s">
        <v>49</v>
      </c>
      <c r="B22" s="72">
        <v>147909028</v>
      </c>
      <c r="C22" s="72">
        <v>0</v>
      </c>
      <c r="D22" s="72">
        <v>0</v>
      </c>
      <c r="E22" s="72">
        <v>147909028</v>
      </c>
      <c r="F22" s="72">
        <v>0</v>
      </c>
      <c r="G22" s="72">
        <v>147909028</v>
      </c>
    </row>
    <row r="23" spans="1:7" ht="14.25" customHeight="1" x14ac:dyDescent="0.15">
      <c r="A23" s="80" t="s">
        <v>195</v>
      </c>
      <c r="B23" s="15">
        <v>67793864</v>
      </c>
      <c r="C23" s="15">
        <v>0</v>
      </c>
      <c r="D23" s="15">
        <v>0</v>
      </c>
      <c r="E23" s="15">
        <v>67793864</v>
      </c>
      <c r="F23" s="15">
        <v>0</v>
      </c>
      <c r="G23" s="15">
        <v>67793864</v>
      </c>
    </row>
    <row r="24" spans="1:7" ht="14.25" customHeight="1" x14ac:dyDescent="0.15">
      <c r="A24" s="80" t="s">
        <v>196</v>
      </c>
      <c r="B24" s="15">
        <v>80115164</v>
      </c>
      <c r="C24" s="15">
        <v>0</v>
      </c>
      <c r="D24" s="15">
        <v>0</v>
      </c>
      <c r="E24" s="15">
        <v>80115164</v>
      </c>
      <c r="F24" s="15">
        <v>0</v>
      </c>
      <c r="G24" s="15">
        <v>80115164</v>
      </c>
    </row>
    <row r="25" spans="1:7" ht="14.25" customHeight="1" x14ac:dyDescent="0.15">
      <c r="A25" s="74" t="s">
        <v>50</v>
      </c>
      <c r="B25" s="72">
        <v>98411267</v>
      </c>
      <c r="C25" s="72">
        <v>0</v>
      </c>
      <c r="D25" s="72">
        <v>0</v>
      </c>
      <c r="E25" s="72">
        <v>98411267</v>
      </c>
      <c r="F25" s="72">
        <v>0</v>
      </c>
      <c r="G25" s="72">
        <v>98411267</v>
      </c>
    </row>
    <row r="26" spans="1:7" ht="14.25" customHeight="1" x14ac:dyDescent="0.15">
      <c r="A26" s="80" t="s">
        <v>197</v>
      </c>
      <c r="B26" s="15">
        <v>9362566</v>
      </c>
      <c r="C26" s="15">
        <v>0</v>
      </c>
      <c r="D26" s="15">
        <v>0</v>
      </c>
      <c r="E26" s="15">
        <v>9362566</v>
      </c>
      <c r="F26" s="15">
        <v>0</v>
      </c>
      <c r="G26" s="15">
        <v>9362566</v>
      </c>
    </row>
    <row r="27" spans="1:7" ht="14.25" customHeight="1" x14ac:dyDescent="0.15">
      <c r="A27" s="80" t="s">
        <v>198</v>
      </c>
      <c r="B27" s="15">
        <v>96395</v>
      </c>
      <c r="C27" s="15">
        <v>0</v>
      </c>
      <c r="D27" s="15">
        <v>0</v>
      </c>
      <c r="E27" s="15">
        <v>96395</v>
      </c>
      <c r="F27" s="15">
        <v>0</v>
      </c>
      <c r="G27" s="15">
        <v>96395</v>
      </c>
    </row>
    <row r="28" spans="1:7" ht="14.25" customHeight="1" x14ac:dyDescent="0.15">
      <c r="A28" s="80" t="s">
        <v>199</v>
      </c>
      <c r="B28" s="15">
        <v>15084531</v>
      </c>
      <c r="C28" s="15">
        <v>0</v>
      </c>
      <c r="D28" s="15">
        <v>0</v>
      </c>
      <c r="E28" s="15">
        <v>15084531</v>
      </c>
      <c r="F28" s="15">
        <v>0</v>
      </c>
      <c r="G28" s="15">
        <v>15084531</v>
      </c>
    </row>
    <row r="29" spans="1:7" ht="14.25" customHeight="1" x14ac:dyDescent="0.15">
      <c r="A29" s="80" t="s">
        <v>200</v>
      </c>
      <c r="B29" s="15">
        <v>55500</v>
      </c>
      <c r="C29" s="15">
        <v>0</v>
      </c>
      <c r="D29" s="15">
        <v>0</v>
      </c>
      <c r="E29" s="15">
        <v>55500</v>
      </c>
      <c r="F29" s="15">
        <v>0</v>
      </c>
      <c r="G29" s="15">
        <v>55500</v>
      </c>
    </row>
    <row r="30" spans="1:7" ht="14.25" customHeight="1" x14ac:dyDescent="0.15">
      <c r="A30" s="80" t="s">
        <v>201</v>
      </c>
      <c r="B30" s="15">
        <v>2812275</v>
      </c>
      <c r="C30" s="15">
        <v>0</v>
      </c>
      <c r="D30" s="15">
        <v>0</v>
      </c>
      <c r="E30" s="15">
        <v>2812275</v>
      </c>
      <c r="F30" s="15">
        <v>0</v>
      </c>
      <c r="G30" s="15">
        <v>2812275</v>
      </c>
    </row>
    <row r="31" spans="1:7" ht="14.25" customHeight="1" x14ac:dyDescent="0.15">
      <c r="A31" s="80" t="s">
        <v>202</v>
      </c>
      <c r="B31" s="15">
        <v>36000000</v>
      </c>
      <c r="C31" s="15">
        <v>0</v>
      </c>
      <c r="D31" s="15">
        <v>0</v>
      </c>
      <c r="E31" s="15">
        <v>36000000</v>
      </c>
      <c r="F31" s="15">
        <v>0</v>
      </c>
      <c r="G31" s="15">
        <v>36000000</v>
      </c>
    </row>
    <row r="32" spans="1:7" ht="14.25" customHeight="1" x14ac:dyDescent="0.15">
      <c r="A32" s="80" t="s">
        <v>203</v>
      </c>
      <c r="B32" s="15">
        <v>17000000</v>
      </c>
      <c r="C32" s="15">
        <v>0</v>
      </c>
      <c r="D32" s="15">
        <v>0</v>
      </c>
      <c r="E32" s="15">
        <v>17000000</v>
      </c>
      <c r="F32" s="15">
        <v>0</v>
      </c>
      <c r="G32" s="15">
        <v>17000000</v>
      </c>
    </row>
    <row r="33" spans="1:7" ht="14.25" customHeight="1" x14ac:dyDescent="0.15">
      <c r="A33" s="80" t="s">
        <v>204</v>
      </c>
      <c r="B33" s="15">
        <v>6500000</v>
      </c>
      <c r="C33" s="15">
        <v>0</v>
      </c>
      <c r="D33" s="15">
        <v>0</v>
      </c>
      <c r="E33" s="15">
        <v>6500000</v>
      </c>
      <c r="F33" s="15">
        <v>0</v>
      </c>
      <c r="G33" s="15">
        <v>6500000</v>
      </c>
    </row>
    <row r="34" spans="1:7" ht="14.25" customHeight="1" x14ac:dyDescent="0.15">
      <c r="A34" s="77" t="s">
        <v>205</v>
      </c>
      <c r="B34" s="15">
        <v>12500000</v>
      </c>
      <c r="C34" s="15">
        <v>0</v>
      </c>
      <c r="D34" s="15">
        <v>0</v>
      </c>
      <c r="E34" s="15">
        <v>12500000</v>
      </c>
      <c r="F34" s="15">
        <v>0</v>
      </c>
      <c r="G34" s="15">
        <v>12500000</v>
      </c>
    </row>
    <row r="35" spans="1:7" ht="14.25" customHeight="1" x14ac:dyDescent="0.15">
      <c r="A35" s="82" t="s">
        <v>206</v>
      </c>
      <c r="B35" s="17">
        <v>35000000</v>
      </c>
      <c r="C35" s="17">
        <v>0</v>
      </c>
      <c r="D35" s="17">
        <v>0</v>
      </c>
      <c r="E35" s="17">
        <v>35000000</v>
      </c>
      <c r="F35" s="17">
        <v>0</v>
      </c>
      <c r="G35" s="17">
        <v>35000000</v>
      </c>
    </row>
    <row r="36" spans="1:7" ht="14.25" customHeight="1" x14ac:dyDescent="0.15">
      <c r="A36" s="75" t="s">
        <v>55</v>
      </c>
      <c r="B36" s="16">
        <f>B9+B21</f>
        <v>263200540</v>
      </c>
      <c r="C36" s="16">
        <f>C9+C21</f>
        <v>0</v>
      </c>
      <c r="D36" s="16">
        <f>D9+D21</f>
        <v>0</v>
      </c>
      <c r="E36" s="16">
        <f>E9+E21</f>
        <v>263200540</v>
      </c>
      <c r="F36" s="16">
        <f>F9+F21</f>
        <v>0</v>
      </c>
      <c r="G36" s="16">
        <f>G9+G21</f>
        <v>263200540</v>
      </c>
    </row>
    <row r="37" spans="1:7" ht="14.25" customHeight="1" x14ac:dyDescent="0.15">
      <c r="A37" s="79" t="s">
        <v>207</v>
      </c>
      <c r="B37" s="71">
        <v>3969802</v>
      </c>
      <c r="C37" s="71">
        <v>0</v>
      </c>
      <c r="D37" s="71">
        <v>0</v>
      </c>
      <c r="E37" s="71">
        <v>3969802</v>
      </c>
      <c r="F37" s="71">
        <v>0</v>
      </c>
      <c r="G37" s="71">
        <v>3969802</v>
      </c>
    </row>
    <row r="38" spans="1:7" ht="14.25" customHeight="1" x14ac:dyDescent="0.15">
      <c r="A38" s="80" t="s">
        <v>208</v>
      </c>
      <c r="B38" s="15">
        <v>1690000</v>
      </c>
      <c r="C38" s="15">
        <v>0</v>
      </c>
      <c r="D38" s="15">
        <v>0</v>
      </c>
      <c r="E38" s="15">
        <v>1690000</v>
      </c>
      <c r="F38" s="15">
        <v>0</v>
      </c>
      <c r="G38" s="15">
        <v>1690000</v>
      </c>
    </row>
    <row r="39" spans="1:7" ht="14.25" customHeight="1" x14ac:dyDescent="0.15">
      <c r="A39" s="10" t="s">
        <v>209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ht="14.25" customHeight="1" x14ac:dyDescent="0.15">
      <c r="A40" s="10" t="s">
        <v>210</v>
      </c>
      <c r="B40" s="15">
        <v>2279802</v>
      </c>
      <c r="C40" s="15">
        <v>0</v>
      </c>
      <c r="D40" s="15">
        <v>0</v>
      </c>
      <c r="E40" s="15">
        <v>2279802</v>
      </c>
      <c r="F40" s="15">
        <v>0</v>
      </c>
      <c r="G40" s="15">
        <v>2279802</v>
      </c>
    </row>
    <row r="41" spans="1:7" ht="14.25" customHeight="1" x14ac:dyDescent="0.15">
      <c r="A41" s="74" t="s">
        <v>211</v>
      </c>
      <c r="B41" s="72">
        <v>4502275</v>
      </c>
      <c r="C41" s="72">
        <v>0</v>
      </c>
      <c r="D41" s="72">
        <v>0</v>
      </c>
      <c r="E41" s="72">
        <v>4502275</v>
      </c>
      <c r="F41" s="72">
        <v>0</v>
      </c>
      <c r="G41" s="72">
        <v>4502275</v>
      </c>
    </row>
    <row r="42" spans="1:7" ht="14.25" customHeight="1" x14ac:dyDescent="0.15">
      <c r="A42" s="80" t="s">
        <v>212</v>
      </c>
      <c r="B42" s="15">
        <v>1690000</v>
      </c>
      <c r="C42" s="15">
        <v>0</v>
      </c>
      <c r="D42" s="15">
        <v>0</v>
      </c>
      <c r="E42" s="15">
        <v>1690000</v>
      </c>
      <c r="F42" s="15">
        <v>0</v>
      </c>
      <c r="G42" s="15">
        <v>1690000</v>
      </c>
    </row>
    <row r="43" spans="1:7" ht="14.25" customHeight="1" x14ac:dyDescent="0.15">
      <c r="A43" s="80" t="s">
        <v>213</v>
      </c>
      <c r="B43" s="15">
        <v>1690000</v>
      </c>
      <c r="C43" s="15">
        <v>0</v>
      </c>
      <c r="D43" s="15">
        <v>0</v>
      </c>
      <c r="E43" s="15">
        <v>1690000</v>
      </c>
      <c r="F43" s="15">
        <v>0</v>
      </c>
      <c r="G43" s="15">
        <v>1690000</v>
      </c>
    </row>
    <row r="44" spans="1:7" ht="14.25" customHeight="1" x14ac:dyDescent="0.15">
      <c r="A44" s="10" t="s">
        <v>214</v>
      </c>
      <c r="B44" s="15">
        <v>2812275</v>
      </c>
      <c r="C44" s="15">
        <v>0</v>
      </c>
      <c r="D44" s="15">
        <v>0</v>
      </c>
      <c r="E44" s="15">
        <v>2812275</v>
      </c>
      <c r="F44" s="15">
        <v>0</v>
      </c>
      <c r="G44" s="15">
        <v>2812275</v>
      </c>
    </row>
    <row r="45" spans="1:7" ht="14.25" customHeight="1" x14ac:dyDescent="0.15">
      <c r="A45" s="37" t="s">
        <v>215</v>
      </c>
      <c r="B45" s="17">
        <v>2812275</v>
      </c>
      <c r="C45" s="17">
        <v>0</v>
      </c>
      <c r="D45" s="17">
        <v>0</v>
      </c>
      <c r="E45" s="17">
        <v>2812275</v>
      </c>
      <c r="F45" s="17">
        <v>0</v>
      </c>
      <c r="G45" s="17">
        <v>2812275</v>
      </c>
    </row>
    <row r="46" spans="1:7" ht="14.25" customHeight="1" x14ac:dyDescent="0.15">
      <c r="A46" s="75" t="s">
        <v>0</v>
      </c>
      <c r="B46" s="16">
        <f>B37+B41</f>
        <v>8472077</v>
      </c>
      <c r="C46" s="16">
        <f>C37+C41</f>
        <v>0</v>
      </c>
      <c r="D46" s="16">
        <f>D37+D41</f>
        <v>0</v>
      </c>
      <c r="E46" s="16">
        <f>E37+E41</f>
        <v>8472077</v>
      </c>
      <c r="F46" s="16">
        <f>F37+F41</f>
        <v>0</v>
      </c>
      <c r="G46" s="16">
        <f>G37+G41</f>
        <v>8472077</v>
      </c>
    </row>
    <row r="47" spans="1:7" ht="14.25" customHeight="1" x14ac:dyDescent="0.15">
      <c r="A47" s="5" t="s">
        <v>52</v>
      </c>
      <c r="B47" s="14">
        <v>50316864</v>
      </c>
      <c r="C47" s="14">
        <v>0</v>
      </c>
      <c r="D47" s="14">
        <v>0</v>
      </c>
      <c r="E47" s="14">
        <v>50316864</v>
      </c>
      <c r="F47" s="14">
        <v>0</v>
      </c>
      <c r="G47" s="14">
        <v>50316864</v>
      </c>
    </row>
    <row r="48" spans="1:7" ht="14.25" customHeight="1" x14ac:dyDescent="0.15">
      <c r="A48" s="6" t="s">
        <v>216</v>
      </c>
      <c r="B48" s="15">
        <v>50316864</v>
      </c>
      <c r="C48" s="15">
        <v>0</v>
      </c>
      <c r="D48" s="15">
        <v>0</v>
      </c>
      <c r="E48" s="15">
        <v>50316864</v>
      </c>
      <c r="F48" s="15">
        <v>0</v>
      </c>
      <c r="G48" s="15">
        <v>50316864</v>
      </c>
    </row>
    <row r="49" spans="1:7" ht="14.25" customHeight="1" x14ac:dyDescent="0.15">
      <c r="A49" s="6" t="s">
        <v>53</v>
      </c>
      <c r="B49" s="15">
        <v>54948123</v>
      </c>
      <c r="C49" s="15">
        <v>0</v>
      </c>
      <c r="D49" s="15">
        <v>0</v>
      </c>
      <c r="E49" s="15">
        <v>54948123</v>
      </c>
      <c r="F49" s="15">
        <v>0</v>
      </c>
      <c r="G49" s="15">
        <v>54948123</v>
      </c>
    </row>
    <row r="50" spans="1:7" ht="14.25" customHeight="1" x14ac:dyDescent="0.15">
      <c r="A50" s="6" t="s">
        <v>54</v>
      </c>
      <c r="B50" s="15">
        <v>71000000</v>
      </c>
      <c r="C50" s="15">
        <v>0</v>
      </c>
      <c r="D50" s="15">
        <v>0</v>
      </c>
      <c r="E50" s="15">
        <v>71000000</v>
      </c>
      <c r="F50" s="15">
        <v>0</v>
      </c>
      <c r="G50" s="15">
        <v>71000000</v>
      </c>
    </row>
    <row r="51" spans="1:7" ht="14.25" customHeight="1" x14ac:dyDescent="0.15">
      <c r="A51" s="6" t="s">
        <v>217</v>
      </c>
      <c r="B51" s="15">
        <v>17000000</v>
      </c>
      <c r="C51" s="15">
        <v>0</v>
      </c>
      <c r="D51" s="15">
        <v>0</v>
      </c>
      <c r="E51" s="15">
        <v>17000000</v>
      </c>
      <c r="F51" s="15">
        <v>0</v>
      </c>
      <c r="G51" s="15">
        <v>17000000</v>
      </c>
    </row>
    <row r="52" spans="1:7" ht="14.25" customHeight="1" x14ac:dyDescent="0.15">
      <c r="A52" s="6" t="s">
        <v>218</v>
      </c>
      <c r="B52" s="15">
        <v>6500000</v>
      </c>
      <c r="C52" s="15">
        <v>0</v>
      </c>
      <c r="D52" s="15">
        <v>0</v>
      </c>
      <c r="E52" s="15">
        <v>6500000</v>
      </c>
      <c r="F52" s="15">
        <v>0</v>
      </c>
      <c r="G52" s="15">
        <v>6500000</v>
      </c>
    </row>
    <row r="53" spans="1:7" ht="14.25" customHeight="1" x14ac:dyDescent="0.15">
      <c r="A53" s="6" t="s">
        <v>219</v>
      </c>
      <c r="B53" s="15">
        <v>12500000</v>
      </c>
      <c r="C53" s="15">
        <v>0</v>
      </c>
      <c r="D53" s="15">
        <v>0</v>
      </c>
      <c r="E53" s="15">
        <v>12500000</v>
      </c>
      <c r="F53" s="15">
        <v>0</v>
      </c>
      <c r="G53" s="15">
        <v>12500000</v>
      </c>
    </row>
    <row r="54" spans="1:7" ht="14.25" customHeight="1" x14ac:dyDescent="0.15">
      <c r="A54" s="10" t="s">
        <v>220</v>
      </c>
      <c r="B54" s="15">
        <v>35000000</v>
      </c>
      <c r="C54" s="15">
        <v>0</v>
      </c>
      <c r="D54" s="15">
        <v>0</v>
      </c>
      <c r="E54" s="15">
        <v>35000000</v>
      </c>
      <c r="F54" s="15">
        <v>0</v>
      </c>
      <c r="G54" s="15">
        <v>35000000</v>
      </c>
    </row>
    <row r="55" spans="1:7" ht="14.25" customHeight="1" x14ac:dyDescent="0.15">
      <c r="A55" s="6" t="s">
        <v>221</v>
      </c>
      <c r="B55" s="15">
        <v>78463476</v>
      </c>
      <c r="C55" s="15">
        <v>0</v>
      </c>
      <c r="D55" s="15">
        <v>0</v>
      </c>
      <c r="E55" s="15">
        <v>78463476</v>
      </c>
      <c r="F55" s="15">
        <v>0</v>
      </c>
      <c r="G55" s="15">
        <v>78463476</v>
      </c>
    </row>
    <row r="56" spans="1:7" ht="14.25" customHeight="1" x14ac:dyDescent="0.15">
      <c r="A56" s="8" t="s">
        <v>222</v>
      </c>
      <c r="B56" s="17">
        <v>-12472929</v>
      </c>
      <c r="C56" s="17">
        <v>0</v>
      </c>
      <c r="D56" s="17">
        <v>0</v>
      </c>
      <c r="E56" s="17">
        <v>-12472929</v>
      </c>
      <c r="F56" s="17">
        <v>0</v>
      </c>
      <c r="G56" s="17">
        <v>-12472929</v>
      </c>
    </row>
    <row r="57" spans="1:7" ht="14.25" customHeight="1" x14ac:dyDescent="0.15">
      <c r="A57" s="76" t="s">
        <v>1</v>
      </c>
      <c r="B57" s="16">
        <f>B47+B49+B50+B55</f>
        <v>254728463</v>
      </c>
      <c r="C57" s="16">
        <f>C47+C49+C50+C55</f>
        <v>0</v>
      </c>
      <c r="D57" s="16">
        <f>D47+D49+D50+D55</f>
        <v>0</v>
      </c>
      <c r="E57" s="16">
        <f>E47+E49+E50+E55</f>
        <v>254728463</v>
      </c>
      <c r="F57" s="16">
        <f>F47+F49+F50+F55</f>
        <v>0</v>
      </c>
      <c r="G57" s="16">
        <f>G47+G49+G50+G55</f>
        <v>254728463</v>
      </c>
    </row>
    <row r="58" spans="1:7" ht="14.25" customHeight="1" x14ac:dyDescent="0.15">
      <c r="A58" s="75" t="s">
        <v>2</v>
      </c>
      <c r="B58" s="16">
        <f>B46+B57</f>
        <v>263200540</v>
      </c>
      <c r="C58" s="16">
        <f>C46+C57</f>
        <v>0</v>
      </c>
      <c r="D58" s="16">
        <f>D46+D57</f>
        <v>0</v>
      </c>
      <c r="E58" s="16">
        <f>E46+E57</f>
        <v>263200540</v>
      </c>
      <c r="F58" s="16">
        <f>F46+F57</f>
        <v>0</v>
      </c>
      <c r="G58" s="16">
        <f>G46+G57</f>
        <v>263200540</v>
      </c>
    </row>
    <row r="59" spans="1:7" ht="14.25" customHeight="1" x14ac:dyDescent="0.15">
      <c r="A59" s="157"/>
      <c r="B59" s="158"/>
      <c r="C59" s="158"/>
      <c r="D59" s="158"/>
      <c r="E59" s="158"/>
      <c r="F59" s="158"/>
      <c r="G59" s="158"/>
    </row>
    <row r="60" spans="1:7" ht="14.25" customHeight="1" x14ac:dyDescent="0.15"/>
    <row r="61" spans="1:7" ht="14.25" customHeight="1" x14ac:dyDescent="0.15"/>
    <row r="62" spans="1:7" ht="14.25" customHeight="1" x14ac:dyDescent="0.15"/>
    <row r="63" spans="1:7" ht="14.25" customHeight="1" x14ac:dyDescent="0.15"/>
    <row r="64" spans="1:7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</sheetData>
  <mergeCells count="10">
    <mergeCell ref="A59:G59"/>
    <mergeCell ref="A3:G3"/>
    <mergeCell ref="A5:G5"/>
    <mergeCell ref="A7:A8"/>
    <mergeCell ref="B7:B8"/>
    <mergeCell ref="D7:D8"/>
    <mergeCell ref="E7:E8"/>
    <mergeCell ref="F7:F8"/>
    <mergeCell ref="G7:G8"/>
    <mergeCell ref="C7:C8"/>
  </mergeCells>
  <phoneticPr fontId="2"/>
  <pageMargins left="0" right="0" top="0.39370078740157483" bottom="0.39370078740157483" header="0" footer="0"/>
  <pageSetup paperSize="9" firstPageNumber="23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資金収支 - 第1号の1様式</vt:lpstr>
      <vt:lpstr>資金収支 - 第1号の2様式</vt:lpstr>
      <vt:lpstr>事業活動 - 第2号の1様式</vt:lpstr>
      <vt:lpstr>事業活動 - 第2号の2様式</vt:lpstr>
      <vt:lpstr>貸借 - 第3号の1様式</vt:lpstr>
      <vt:lpstr>貸借 - 第3号の2様式</vt:lpstr>
      <vt:lpstr>'資金収支 - 第1号の2様式'!Print_Area</vt:lpstr>
      <vt:lpstr>'事業活動 - 第2号の1様式'!Print_Area</vt:lpstr>
      <vt:lpstr>'事業活動 - 第2号の2様式'!Print_Area</vt:lpstr>
      <vt:lpstr>'貸借 - 第3号の2様式'!Print_Area</vt:lpstr>
    </vt:vector>
  </TitlesOfParts>
  <Company>（株）チャイルド社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Child Chappy - AccExcelConvert</dc:creator>
  <cp:lastModifiedBy>たちばな こども園</cp:lastModifiedBy>
  <cp:lastPrinted>2015-04-10T08:48:44Z</cp:lastPrinted>
  <dcterms:created xsi:type="dcterms:W3CDTF">2008-06-06T01:55:09Z</dcterms:created>
  <dcterms:modified xsi:type="dcterms:W3CDTF">2025-06-12T04:45:55Z</dcterms:modified>
</cp:coreProperties>
</file>