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680" yWindow="-15" windowWidth="7725" windowHeight="8310" tabRatio="553" firstSheet="2" activeTab="5"/>
  </bookViews>
  <sheets>
    <sheet name="第一号第一様式" sheetId="51" r:id="rId1"/>
    <sheet name="第一号第二様式" sheetId="52" r:id="rId2"/>
    <sheet name="第二号第一様式" sheetId="53" r:id="rId3"/>
    <sheet name="第二号第二様式" sheetId="54" r:id="rId4"/>
    <sheet name="第三号第一様式" sheetId="55" r:id="rId5"/>
    <sheet name="第三号第二様式" sheetId="56" r:id="rId6"/>
  </sheets>
  <definedNames>
    <definedName name="_xlnm.Print_Area" localSheetId="1">第一号第二様式!$A$1:$I$73</definedName>
    <definedName name="_xlnm.Print_Area" localSheetId="5">第三号第二様式!$A$1:$G$107</definedName>
    <definedName name="_xlnm.Print_Area" localSheetId="2">第二号第一様式!$A$1:$F$74</definedName>
    <definedName name="_xlnm.Print_Area" localSheetId="3">第二号第二様式!$A$1:$I$80</definedName>
  </definedNames>
  <calcPr calcId="145621"/>
</workbook>
</file>

<file path=xl/calcChain.xml><?xml version="1.0" encoding="utf-8"?>
<calcChain xmlns="http://schemas.openxmlformats.org/spreadsheetml/2006/main">
  <c r="H64" i="55" l="1"/>
  <c r="D64" i="55"/>
  <c r="H63" i="55"/>
  <c r="D58" i="55"/>
  <c r="D57" i="55"/>
  <c r="H55" i="55"/>
  <c r="H54" i="55"/>
  <c r="D54" i="55"/>
  <c r="H53" i="55"/>
  <c r="H50" i="55"/>
  <c r="D49" i="55"/>
  <c r="H48" i="55"/>
  <c r="H47" i="55"/>
  <c r="H46" i="55"/>
  <c r="D46" i="55"/>
  <c r="H44" i="55"/>
  <c r="D44" i="55"/>
  <c r="D43" i="55"/>
  <c r="D40" i="55"/>
  <c r="H38" i="55"/>
  <c r="D36" i="55"/>
  <c r="H35" i="55"/>
  <c r="D35" i="55"/>
  <c r="H34" i="55"/>
  <c r="D34" i="55"/>
  <c r="H33" i="55"/>
  <c r="D33" i="55"/>
  <c r="H22" i="55"/>
  <c r="H20" i="55"/>
  <c r="D14" i="55"/>
  <c r="D13" i="55"/>
  <c r="D10" i="55"/>
  <c r="H9" i="55"/>
  <c r="D9" i="55"/>
  <c r="I79" i="54"/>
  <c r="H79" i="54"/>
  <c r="G79" i="54"/>
  <c r="F79" i="54"/>
  <c r="E79" i="54"/>
  <c r="I75" i="54"/>
  <c r="H75" i="54"/>
  <c r="G75" i="54"/>
  <c r="F75" i="54"/>
  <c r="E75" i="54"/>
  <c r="I73" i="54"/>
  <c r="H73" i="54"/>
  <c r="G73" i="54"/>
  <c r="F73" i="54"/>
  <c r="E73" i="54"/>
  <c r="I72" i="54"/>
  <c r="H72" i="54"/>
  <c r="G72" i="54"/>
  <c r="F72" i="54"/>
  <c r="E72" i="54"/>
  <c r="I71" i="54"/>
  <c r="H71" i="54"/>
  <c r="G71" i="54"/>
  <c r="F71" i="54"/>
  <c r="E71" i="54"/>
  <c r="I61" i="54"/>
  <c r="H61" i="54"/>
  <c r="G61" i="54"/>
  <c r="F61" i="54"/>
  <c r="E61" i="54"/>
  <c r="I52" i="54"/>
  <c r="H52" i="54"/>
  <c r="G52" i="54"/>
  <c r="F52" i="54"/>
  <c r="E52" i="54"/>
  <c r="I51" i="54"/>
  <c r="H51" i="54"/>
  <c r="G51" i="54"/>
  <c r="F51" i="54"/>
  <c r="E51" i="54"/>
  <c r="I50" i="54"/>
  <c r="H50" i="54"/>
  <c r="G50" i="54"/>
  <c r="F50" i="54"/>
  <c r="E50" i="54"/>
  <c r="I43" i="54"/>
  <c r="H43" i="54"/>
  <c r="G43" i="54"/>
  <c r="F43" i="54"/>
  <c r="E43" i="54"/>
  <c r="I35" i="54"/>
  <c r="H35" i="54"/>
  <c r="G35" i="54"/>
  <c r="F35" i="54"/>
  <c r="E35" i="54"/>
  <c r="I34" i="54"/>
  <c r="H34" i="54"/>
  <c r="G34" i="54"/>
  <c r="F34" i="54"/>
  <c r="E34" i="54"/>
  <c r="I21" i="54"/>
  <c r="H21" i="54"/>
  <c r="G21" i="54"/>
  <c r="F21" i="54"/>
  <c r="E21" i="54"/>
  <c r="D71" i="54"/>
  <c r="D61" i="54"/>
  <c r="D50" i="54"/>
  <c r="D43" i="54"/>
  <c r="D34" i="54"/>
  <c r="D21" i="54"/>
  <c r="F72" i="53"/>
  <c r="F71" i="53"/>
  <c r="F70" i="53"/>
  <c r="F68" i="53"/>
  <c r="E65" i="53"/>
  <c r="D65" i="53"/>
  <c r="F64" i="53"/>
  <c r="F63" i="53"/>
  <c r="F62" i="53"/>
  <c r="F61" i="53"/>
  <c r="F60" i="53"/>
  <c r="F59" i="53"/>
  <c r="F58" i="53"/>
  <c r="E57" i="53"/>
  <c r="D57" i="53"/>
  <c r="F56" i="53"/>
  <c r="F55" i="53"/>
  <c r="F54" i="53"/>
  <c r="F53" i="53"/>
  <c r="F52" i="53"/>
  <c r="F51" i="53"/>
  <c r="E48" i="53"/>
  <c r="D48" i="53"/>
  <c r="F47" i="53"/>
  <c r="F46" i="53"/>
  <c r="F45" i="53"/>
  <c r="F44" i="53"/>
  <c r="F43" i="53"/>
  <c r="F42" i="53"/>
  <c r="E41" i="53"/>
  <c r="D41" i="53"/>
  <c r="F40" i="53"/>
  <c r="F39" i="53"/>
  <c r="F38" i="53"/>
  <c r="F37" i="53"/>
  <c r="F36" i="53"/>
  <c r="F35" i="53"/>
  <c r="F34" i="53"/>
  <c r="E32" i="53"/>
  <c r="D32" i="53"/>
  <c r="F31" i="53"/>
  <c r="F30" i="53"/>
  <c r="F29" i="53"/>
  <c r="F28" i="53"/>
  <c r="F27" i="53"/>
  <c r="F26" i="53"/>
  <c r="F22" i="53"/>
  <c r="F21" i="53"/>
  <c r="F20" i="53"/>
  <c r="E19" i="53"/>
  <c r="D19" i="53"/>
  <c r="F18" i="53"/>
  <c r="F17" i="53"/>
  <c r="F16" i="53"/>
  <c r="F10" i="53"/>
  <c r="I73" i="52"/>
  <c r="H73" i="52"/>
  <c r="G73" i="52"/>
  <c r="F73" i="52"/>
  <c r="E73" i="52"/>
  <c r="I70" i="52"/>
  <c r="H70" i="52"/>
  <c r="G70" i="52"/>
  <c r="F70" i="52"/>
  <c r="E70" i="52"/>
  <c r="I69" i="52"/>
  <c r="H69" i="52"/>
  <c r="G69" i="52"/>
  <c r="F69" i="52"/>
  <c r="E69" i="52"/>
  <c r="I68" i="52"/>
  <c r="H68" i="52"/>
  <c r="G68" i="52"/>
  <c r="F68" i="52"/>
  <c r="E68" i="52"/>
  <c r="I59" i="52"/>
  <c r="H59" i="52"/>
  <c r="G59" i="52"/>
  <c r="F59" i="52"/>
  <c r="E59" i="52"/>
  <c r="I49" i="52"/>
  <c r="H49" i="52"/>
  <c r="G49" i="52"/>
  <c r="F49" i="52"/>
  <c r="E49" i="52"/>
  <c r="I48" i="52"/>
  <c r="H48" i="52"/>
  <c r="G48" i="52"/>
  <c r="F48" i="52"/>
  <c r="E48" i="52"/>
  <c r="I42" i="52"/>
  <c r="H42" i="52"/>
  <c r="G42" i="52"/>
  <c r="F42" i="52"/>
  <c r="E42" i="52"/>
  <c r="I36" i="52"/>
  <c r="H36" i="52"/>
  <c r="G36" i="52"/>
  <c r="F36" i="52"/>
  <c r="E36" i="52"/>
  <c r="I35" i="52"/>
  <c r="H35" i="52"/>
  <c r="G35" i="52"/>
  <c r="F35" i="52"/>
  <c r="E35" i="52"/>
  <c r="I24" i="52"/>
  <c r="H24" i="52"/>
  <c r="G24" i="52"/>
  <c r="F24" i="52"/>
  <c r="E24" i="52"/>
  <c r="D68" i="52"/>
  <c r="D59" i="52"/>
  <c r="D48" i="52"/>
  <c r="D42" i="52"/>
  <c r="D49" i="52" s="1"/>
  <c r="D35" i="52"/>
  <c r="D24" i="52"/>
  <c r="F69" i="51"/>
  <c r="F65" i="51"/>
  <c r="E63" i="51"/>
  <c r="D63" i="51"/>
  <c r="F62" i="51"/>
  <c r="F61" i="51"/>
  <c r="F60" i="51"/>
  <c r="F59" i="51"/>
  <c r="F58" i="51"/>
  <c r="E57" i="51"/>
  <c r="D57" i="51"/>
  <c r="F56" i="51"/>
  <c r="F55" i="51"/>
  <c r="F54" i="51"/>
  <c r="F53" i="51"/>
  <c r="F52" i="51"/>
  <c r="F51" i="51"/>
  <c r="E49" i="51"/>
  <c r="D49" i="51"/>
  <c r="F48" i="51"/>
  <c r="F47" i="51"/>
  <c r="F46" i="51"/>
  <c r="F45" i="51"/>
  <c r="F44" i="51"/>
  <c r="E43" i="51"/>
  <c r="D43" i="51"/>
  <c r="F42" i="51"/>
  <c r="F41" i="51"/>
  <c r="F40" i="51"/>
  <c r="F39" i="51"/>
  <c r="F38" i="51"/>
  <c r="E36" i="51"/>
  <c r="D36" i="51"/>
  <c r="F35" i="51"/>
  <c r="F34" i="51"/>
  <c r="F33" i="51"/>
  <c r="F32" i="51"/>
  <c r="F28" i="51"/>
  <c r="F27" i="51"/>
  <c r="F26" i="51"/>
  <c r="E25" i="51"/>
  <c r="D25" i="51"/>
  <c r="F24" i="51"/>
  <c r="F23" i="51"/>
  <c r="F22" i="51"/>
  <c r="F21" i="51"/>
  <c r="F20" i="51"/>
  <c r="F19" i="51"/>
  <c r="F13" i="51"/>
  <c r="D72" i="54" l="1"/>
  <c r="D51" i="54"/>
  <c r="D35" i="54"/>
  <c r="D52" i="54" s="1"/>
  <c r="E66" i="53"/>
  <c r="F65" i="53"/>
  <c r="D66" i="53"/>
  <c r="F57" i="53"/>
  <c r="D49" i="53"/>
  <c r="E49" i="53"/>
  <c r="F48" i="53"/>
  <c r="F41" i="53"/>
  <c r="F32" i="53"/>
  <c r="E33" i="53"/>
  <c r="D33" i="53"/>
  <c r="D50" i="53" s="1"/>
  <c r="F19" i="53"/>
  <c r="D69" i="52"/>
  <c r="D36" i="52"/>
  <c r="D64" i="51"/>
  <c r="F63" i="51"/>
  <c r="E64" i="51"/>
  <c r="F57" i="51"/>
  <c r="E50" i="51"/>
  <c r="F49" i="51"/>
  <c r="F43" i="51"/>
  <c r="D50" i="51"/>
  <c r="E37" i="51"/>
  <c r="F36" i="51"/>
  <c r="D37" i="51"/>
  <c r="F25" i="51"/>
  <c r="D73" i="54" l="1"/>
  <c r="D75" i="54" s="1"/>
  <c r="D79" i="54" s="1"/>
  <c r="D67" i="53"/>
  <c r="D69" i="53" s="1"/>
  <c r="D73" i="53" s="1"/>
  <c r="F66" i="53"/>
  <c r="E50" i="53"/>
  <c r="E67" i="53" s="1"/>
  <c r="E69" i="53" s="1"/>
  <c r="E73" i="53" s="1"/>
  <c r="F49" i="53"/>
  <c r="F33" i="53"/>
  <c r="D70" i="52"/>
  <c r="D73" i="52" s="1"/>
  <c r="F64" i="51"/>
  <c r="E67" i="51"/>
  <c r="E70" i="51" s="1"/>
  <c r="F50" i="51"/>
  <c r="D67" i="51"/>
  <c r="D70" i="51" s="1"/>
  <c r="F37" i="51"/>
  <c r="F67" i="51" s="1"/>
  <c r="F70" i="51" s="1"/>
  <c r="F50" i="53" l="1"/>
  <c r="F67" i="53" s="1"/>
  <c r="F69" i="53" s="1"/>
  <c r="F73" i="53" s="1"/>
</calcChain>
</file>

<file path=xl/sharedStrings.xml><?xml version="1.0" encoding="utf-8"?>
<sst xmlns="http://schemas.openxmlformats.org/spreadsheetml/2006/main" count="608" uniqueCount="347">
  <si>
    <t>流動負債</t>
  </si>
  <si>
    <t>固定負債</t>
  </si>
  <si>
    <t>負債の部合計</t>
  </si>
  <si>
    <t>純資産の部合計</t>
  </si>
  <si>
    <t>負債及び純資産の部合計</t>
  </si>
  <si>
    <t>資　　産　　の　　部</t>
    <phoneticPr fontId="2"/>
  </si>
  <si>
    <t>負　　債　　の　　部</t>
    <phoneticPr fontId="2"/>
  </si>
  <si>
    <t>当年</t>
    <rPh sb="0" eb="2">
      <t>トウネン</t>
    </rPh>
    <phoneticPr fontId="2"/>
  </si>
  <si>
    <t>前年</t>
    <rPh sb="0" eb="2">
      <t>ゼンネン</t>
    </rPh>
    <phoneticPr fontId="2"/>
  </si>
  <si>
    <t>増減</t>
    <rPh sb="0" eb="2">
      <t>ゾウゲン</t>
    </rPh>
    <phoneticPr fontId="2"/>
  </si>
  <si>
    <t>度末</t>
    <rPh sb="0" eb="1">
      <t>ド</t>
    </rPh>
    <rPh sb="1" eb="2">
      <t>マツ</t>
    </rPh>
    <phoneticPr fontId="2"/>
  </si>
  <si>
    <t>流動資産</t>
    <phoneticPr fontId="2"/>
  </si>
  <si>
    <t>備考</t>
    <rPh sb="0" eb="2">
      <t>ビコウ</t>
    </rPh>
    <phoneticPr fontId="2"/>
  </si>
  <si>
    <t>収入</t>
    <rPh sb="0" eb="1">
      <t>オサム</t>
    </rPh>
    <rPh sb="1" eb="2">
      <t>イリ</t>
    </rPh>
    <phoneticPr fontId="2"/>
  </si>
  <si>
    <t>支出</t>
    <rPh sb="0" eb="2">
      <t>シシュツ</t>
    </rPh>
    <phoneticPr fontId="2"/>
  </si>
  <si>
    <t>人件費支出</t>
    <phoneticPr fontId="2"/>
  </si>
  <si>
    <t>固定資産取得支出</t>
    <phoneticPr fontId="2"/>
  </si>
  <si>
    <t>収入</t>
    <rPh sb="0" eb="2">
      <t>シュウニュウ</t>
    </rPh>
    <phoneticPr fontId="2"/>
  </si>
  <si>
    <t>人件費</t>
    <phoneticPr fontId="2"/>
  </si>
  <si>
    <t>　予備費支出(10)</t>
    <rPh sb="1" eb="4">
      <t>ヨビヒ</t>
    </rPh>
    <rPh sb="4" eb="6">
      <t>シシュツ</t>
    </rPh>
    <phoneticPr fontId="2"/>
  </si>
  <si>
    <t>収益</t>
    <rPh sb="0" eb="2">
      <t>シュウエキ</t>
    </rPh>
    <phoneticPr fontId="2"/>
  </si>
  <si>
    <t>費用</t>
    <rPh sb="0" eb="2">
      <t>ヒヨウ</t>
    </rPh>
    <phoneticPr fontId="2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</si>
  <si>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2"/>
  </si>
  <si>
    <t>特別増減の部</t>
    <rPh sb="0" eb="2">
      <t>トクベツ</t>
    </rPh>
    <rPh sb="2" eb="4">
      <t>ゾウゲン</t>
    </rPh>
    <rPh sb="5" eb="6">
      <t>ブ</t>
    </rPh>
    <phoneticPr fontId="2"/>
  </si>
  <si>
    <t>特別収益計(８)</t>
    <rPh sb="0" eb="2">
      <t>トクベツ</t>
    </rPh>
    <rPh sb="2" eb="4">
      <t>シュウエキ</t>
    </rPh>
    <phoneticPr fontId="2"/>
  </si>
  <si>
    <t>特別費用計(９)</t>
    <rPh sb="0" eb="2">
      <t>トクベツ</t>
    </rPh>
    <rPh sb="2" eb="4">
      <t>ヒヨウ</t>
    </rPh>
    <phoneticPr fontId="2"/>
  </si>
  <si>
    <t>特別費用計（９）</t>
    <rPh sb="0" eb="2">
      <t>トクベツ</t>
    </rPh>
    <rPh sb="2" eb="4">
      <t>ヒヨウ</t>
    </rPh>
    <phoneticPr fontId="2"/>
  </si>
  <si>
    <t>就労支援事業収入</t>
    <phoneticPr fontId="2"/>
  </si>
  <si>
    <t>事務費支出</t>
    <phoneticPr fontId="2"/>
  </si>
  <si>
    <t>事業費支出</t>
    <phoneticPr fontId="2"/>
  </si>
  <si>
    <t>就労支援事業支出</t>
    <phoneticPr fontId="2"/>
  </si>
  <si>
    <t>利用者負担軽減額</t>
  </si>
  <si>
    <t>利用者負担軽減額</t>
    <phoneticPr fontId="2"/>
  </si>
  <si>
    <t>流動資産評価損等による資金減少額</t>
    <phoneticPr fontId="2"/>
  </si>
  <si>
    <t>就労支援事業収益</t>
    <phoneticPr fontId="2"/>
  </si>
  <si>
    <t>事業区分間繰入金収益</t>
  </si>
  <si>
    <t>有価証券売却益</t>
  </si>
  <si>
    <t>有価証券評価益</t>
  </si>
  <si>
    <t>投資有価証券売却益</t>
  </si>
  <si>
    <t>固定資産受贈額</t>
  </si>
  <si>
    <t>固定資産売却益</t>
  </si>
  <si>
    <t>固定資産売却益</t>
    <rPh sb="4" eb="7">
      <t>バイキャクエキ</t>
    </rPh>
    <phoneticPr fontId="2"/>
  </si>
  <si>
    <t>減価償却費</t>
  </si>
  <si>
    <t>徴収不能額</t>
  </si>
  <si>
    <t>固定資産売却損・処分損</t>
  </si>
  <si>
    <t>国庫補助金等特別積立金積立額</t>
  </si>
  <si>
    <t>災害損失</t>
  </si>
  <si>
    <t>現金預金</t>
    <phoneticPr fontId="2"/>
  </si>
  <si>
    <t>有価証券</t>
    <phoneticPr fontId="2"/>
  </si>
  <si>
    <t>事業未収金</t>
    <phoneticPr fontId="2"/>
  </si>
  <si>
    <t>未収金</t>
  </si>
  <si>
    <t>経常経費寄附金収入</t>
    <rPh sb="0" eb="2">
      <t>ケイジョウ</t>
    </rPh>
    <rPh sb="2" eb="4">
      <t>ケイヒ</t>
    </rPh>
    <phoneticPr fontId="2"/>
  </si>
  <si>
    <t>現金預金</t>
  </si>
  <si>
    <t>有価証券</t>
  </si>
  <si>
    <t>事業未収金</t>
  </si>
  <si>
    <t>１年以内回収予定事業区分間長期貸付金</t>
  </si>
  <si>
    <t>ソフトウェア</t>
  </si>
  <si>
    <t>投資有価証券</t>
  </si>
  <si>
    <t>長期貸付金</t>
  </si>
  <si>
    <t>差入保証金</t>
  </si>
  <si>
    <t>その他の固定資産</t>
  </si>
  <si>
    <t>短期運営資金借入金</t>
  </si>
  <si>
    <t>支払手形</t>
    <rPh sb="0" eb="2">
      <t>シハライ</t>
    </rPh>
    <rPh sb="2" eb="4">
      <t>テガタ</t>
    </rPh>
    <phoneticPr fontId="1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</si>
  <si>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4">
      <t>カリイレ</t>
    </rPh>
    <rPh sb="14" eb="15">
      <t>キン</t>
    </rPh>
    <phoneticPr fontId="1"/>
  </si>
  <si>
    <t>１年以内返済予定長期運営資金借入金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チョウキ</t>
    </rPh>
    <rPh sb="10" eb="12">
      <t>ウンエイ</t>
    </rPh>
    <rPh sb="12" eb="14">
      <t>シキン</t>
    </rPh>
    <rPh sb="14" eb="16">
      <t>カリイレ</t>
    </rPh>
    <rPh sb="16" eb="17">
      <t>キン</t>
    </rPh>
    <phoneticPr fontId="1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</si>
  <si>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1"/>
  </si>
  <si>
    <t>未払費用</t>
    <rPh sb="0" eb="1">
      <t>ミ</t>
    </rPh>
    <rPh sb="1" eb="2">
      <t>バラ</t>
    </rPh>
    <rPh sb="2" eb="4">
      <t>ヒヨウ</t>
    </rPh>
    <phoneticPr fontId="1"/>
  </si>
  <si>
    <t>預り金</t>
    <rPh sb="0" eb="1">
      <t>アズ</t>
    </rPh>
    <rPh sb="2" eb="3">
      <t>キン</t>
    </rPh>
    <phoneticPr fontId="1"/>
  </si>
  <si>
    <t>職員預り金</t>
    <rPh sb="2" eb="3">
      <t>アズ</t>
    </rPh>
    <rPh sb="4" eb="5">
      <t>キン</t>
    </rPh>
    <phoneticPr fontId="1"/>
  </si>
  <si>
    <t>前受金</t>
    <rPh sb="0" eb="2">
      <t>マエウケ</t>
    </rPh>
    <rPh sb="2" eb="3">
      <t>キン</t>
    </rPh>
    <phoneticPr fontId="1"/>
  </si>
  <si>
    <t>前受収益</t>
    <rPh sb="0" eb="2">
      <t>マエウケ</t>
    </rPh>
    <rPh sb="2" eb="4">
      <t>シュウエキ</t>
    </rPh>
    <phoneticPr fontId="1"/>
  </si>
  <si>
    <t>仮受金</t>
    <rPh sb="0" eb="2">
      <t>カリウケ</t>
    </rPh>
    <rPh sb="2" eb="3">
      <t>キン</t>
    </rPh>
    <phoneticPr fontId="1"/>
  </si>
  <si>
    <t>賞与引当金</t>
    <rPh sb="0" eb="2">
      <t>ショウヨ</t>
    </rPh>
    <rPh sb="2" eb="4">
      <t>ヒキアテ</t>
    </rPh>
    <rPh sb="4" eb="5">
      <t>キン</t>
    </rPh>
    <phoneticPr fontId="1"/>
  </si>
  <si>
    <t>その他の流動負債</t>
    <rPh sb="2" eb="3">
      <t>タ</t>
    </rPh>
    <phoneticPr fontId="1"/>
  </si>
  <si>
    <t>設備資金借入金</t>
    <rPh sb="0" eb="2">
      <t>セツビ</t>
    </rPh>
    <phoneticPr fontId="1"/>
  </si>
  <si>
    <t>長期運営資金借入金</t>
    <rPh sb="0" eb="2">
      <t>チョウキ</t>
    </rPh>
    <phoneticPr fontId="1"/>
  </si>
  <si>
    <t>リース債務</t>
    <rPh sb="3" eb="5">
      <t>サイム</t>
    </rPh>
    <phoneticPr fontId="1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</si>
  <si>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1"/>
  </si>
  <si>
    <t>長期未払金</t>
    <rPh sb="0" eb="2">
      <t>チョウキ</t>
    </rPh>
    <rPh sb="2" eb="3">
      <t>ミ</t>
    </rPh>
    <rPh sb="3" eb="4">
      <t>バラ</t>
    </rPh>
    <rPh sb="4" eb="5">
      <t>キン</t>
    </rPh>
    <phoneticPr fontId="1"/>
  </si>
  <si>
    <t>長期預り金</t>
    <rPh sb="0" eb="2">
      <t>チョウキ</t>
    </rPh>
    <rPh sb="2" eb="3">
      <t>アズカ</t>
    </rPh>
    <rPh sb="4" eb="5">
      <t>キン</t>
    </rPh>
    <phoneticPr fontId="1"/>
  </si>
  <si>
    <t>その他の固定負債</t>
    <rPh sb="2" eb="3">
      <t>タ</t>
    </rPh>
    <phoneticPr fontId="1"/>
  </si>
  <si>
    <t>受取手形</t>
  </si>
  <si>
    <t>貯蔵品</t>
  </si>
  <si>
    <t>商品・製品</t>
  </si>
  <si>
    <t>仕掛品</t>
  </si>
  <si>
    <t>原材料</t>
  </si>
  <si>
    <t>立替金</t>
  </si>
  <si>
    <t>前払金</t>
  </si>
  <si>
    <t>前払費用</t>
  </si>
  <si>
    <t>仮払金</t>
  </si>
  <si>
    <t>その他の流動資産</t>
  </si>
  <si>
    <t>土地</t>
  </si>
  <si>
    <t>建物</t>
  </si>
  <si>
    <t>構築物</t>
  </si>
  <si>
    <t>機械及び装置</t>
  </si>
  <si>
    <t>器具及び備品</t>
  </si>
  <si>
    <t>サービス活動増減の部</t>
    <rPh sb="4" eb="6">
      <t>カツドウ</t>
    </rPh>
    <rPh sb="6" eb="8">
      <t>ゾウゲン</t>
    </rPh>
    <rPh sb="9" eb="10">
      <t>ブ</t>
    </rPh>
    <phoneticPr fontId="2"/>
  </si>
  <si>
    <t>サービス活動収益計(１)</t>
    <rPh sb="6" eb="8">
      <t>シュウエキ</t>
    </rPh>
    <phoneticPr fontId="2"/>
  </si>
  <si>
    <t>サービス活動費用計（２）</t>
    <rPh sb="6" eb="8">
      <t>ヒヨウ</t>
    </rPh>
    <phoneticPr fontId="2"/>
  </si>
  <si>
    <t>　サービス活動増減差額(３)=(１)-(２)</t>
    <rPh sb="7" eb="9">
      <t>ゾウゲン</t>
    </rPh>
    <rPh sb="9" eb="10">
      <t>サ</t>
    </rPh>
    <rPh sb="10" eb="11">
      <t>ガク</t>
    </rPh>
    <phoneticPr fontId="2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</si>
  <si>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2"/>
  </si>
  <si>
    <t>サービス活動外収益計(４)</t>
    <rPh sb="7" eb="9">
      <t>シュウエキ</t>
    </rPh>
    <rPh sb="9" eb="10">
      <t>ケイ</t>
    </rPh>
    <phoneticPr fontId="2"/>
  </si>
  <si>
    <t>サービス活動外費用計（５）</t>
    <rPh sb="7" eb="9">
      <t>ヒヨウ</t>
    </rPh>
    <phoneticPr fontId="2"/>
  </si>
  <si>
    <t>　サービス活動外増減差額（６）=(４)－(５)</t>
    <rPh sb="8" eb="10">
      <t>ゾウゲン</t>
    </rPh>
    <rPh sb="10" eb="11">
      <t>サ</t>
    </rPh>
    <rPh sb="11" eb="12">
      <t>ガク</t>
    </rPh>
    <phoneticPr fontId="2"/>
  </si>
  <si>
    <t>経常増減差額(７)=(３)＋(６)</t>
    <rPh sb="2" eb="4">
      <t>ゾウゲン</t>
    </rPh>
    <rPh sb="4" eb="5">
      <t>サ</t>
    </rPh>
    <rPh sb="5" eb="6">
      <t>ガク</t>
    </rPh>
    <phoneticPr fontId="2"/>
  </si>
  <si>
    <t>1年以内支払予定長期未払金</t>
    <rPh sb="1" eb="2">
      <t>ネン</t>
    </rPh>
    <rPh sb="2" eb="4">
      <t>イナイ</t>
    </rPh>
    <rPh sb="4" eb="6">
      <t>シハライ</t>
    </rPh>
    <rPh sb="6" eb="8">
      <t>ヨテイ</t>
    </rPh>
    <rPh sb="8" eb="10">
      <t>チョウキ</t>
    </rPh>
    <rPh sb="10" eb="11">
      <t>ミ</t>
    </rPh>
    <rPh sb="11" eb="12">
      <t>バラ</t>
    </rPh>
    <rPh sb="12" eb="13">
      <t>キン</t>
    </rPh>
    <phoneticPr fontId="1"/>
  </si>
  <si>
    <t>　特別増減差額（10）=(８)－(９)</t>
    <rPh sb="1" eb="3">
      <t>トクベツ</t>
    </rPh>
    <rPh sb="3" eb="5">
      <t>ゾウゲン</t>
    </rPh>
    <rPh sb="5" eb="7">
      <t>サガク</t>
    </rPh>
    <phoneticPr fontId="2"/>
  </si>
  <si>
    <t>　サービス活動増減差額 (３)＝(１)－（２）</t>
    <rPh sb="5" eb="7">
      <t>カツドウ</t>
    </rPh>
    <rPh sb="7" eb="9">
      <t>ゾウゲン</t>
    </rPh>
    <rPh sb="9" eb="10">
      <t>サ</t>
    </rPh>
    <rPh sb="10" eb="11">
      <t>ガク</t>
    </rPh>
    <phoneticPr fontId="2"/>
  </si>
  <si>
    <t>サービス活動外収益計(４)</t>
    <rPh sb="7" eb="9">
      <t>シュウエキ</t>
    </rPh>
    <phoneticPr fontId="2"/>
  </si>
  <si>
    <t>サービス活動外費用計(５)</t>
    <rPh sb="7" eb="9">
      <t>ヒヨウ</t>
    </rPh>
    <phoneticPr fontId="2"/>
  </si>
  <si>
    <t>　サービス活動外増減差額(６)＝(４)-（５）</t>
    <rPh sb="8" eb="10">
      <t>ゾウゲン</t>
    </rPh>
    <rPh sb="10" eb="11">
      <t>サ</t>
    </rPh>
    <rPh sb="11" eb="12">
      <t>ガク</t>
    </rPh>
    <phoneticPr fontId="2"/>
  </si>
  <si>
    <t>　特別増減差額(10)=(８)-(９)</t>
    <rPh sb="1" eb="3">
      <t>トクベツ</t>
    </rPh>
    <rPh sb="3" eb="5">
      <t>ゾウゲン</t>
    </rPh>
    <rPh sb="5" eb="6">
      <t>サ</t>
    </rPh>
    <rPh sb="6" eb="7">
      <t>ガク</t>
    </rPh>
    <phoneticPr fontId="2"/>
  </si>
  <si>
    <t>○○事業収益</t>
    <rPh sb="2" eb="4">
      <t>ジギョウ</t>
    </rPh>
    <rPh sb="4" eb="6">
      <t>シュウエキ</t>
    </rPh>
    <phoneticPr fontId="2"/>
  </si>
  <si>
    <t>○○事業収入</t>
    <rPh sb="2" eb="4">
      <t>ジギョウ</t>
    </rPh>
    <rPh sb="4" eb="6">
      <t>シュウニュウ</t>
    </rPh>
    <phoneticPr fontId="2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</si>
  <si>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2"/>
  </si>
  <si>
    <t>徴収不能引当金繰入</t>
    <rPh sb="0" eb="2">
      <t>チョウシュウ</t>
    </rPh>
    <rPh sb="2" eb="4">
      <t>フノウ</t>
    </rPh>
    <phoneticPr fontId="2"/>
  </si>
  <si>
    <t>ファイナンス・リース債務の返済支出</t>
    <rPh sb="10" eb="12">
      <t>サイム</t>
    </rPh>
    <rPh sb="13" eb="15">
      <t>ヘンサイ</t>
    </rPh>
    <rPh sb="15" eb="17">
      <t>シシュツ</t>
    </rPh>
    <phoneticPr fontId="2"/>
  </si>
  <si>
    <t>徴収不能引当金繰入</t>
    <rPh sb="4" eb="6">
      <t>ヒキアテ</t>
    </rPh>
    <rPh sb="6" eb="7">
      <t>キン</t>
    </rPh>
    <rPh sb="7" eb="9">
      <t>クリイレ</t>
    </rPh>
    <phoneticPr fontId="2"/>
  </si>
  <si>
    <t>未収補助金</t>
    <rPh sb="0" eb="2">
      <t>ミシュウ</t>
    </rPh>
    <rPh sb="2" eb="5">
      <t>ホジョキン</t>
    </rPh>
    <phoneticPr fontId="2"/>
  </si>
  <si>
    <t>事業未払金</t>
    <rPh sb="0" eb="2">
      <t>ジギョウ</t>
    </rPh>
    <rPh sb="2" eb="4">
      <t>ミハラ</t>
    </rPh>
    <rPh sb="4" eb="5">
      <t>キン</t>
    </rPh>
    <phoneticPr fontId="1"/>
  </si>
  <si>
    <t>その他の未払金</t>
    <rPh sb="2" eb="3">
      <t>タ</t>
    </rPh>
    <rPh sb="4" eb="6">
      <t>ミハラ</t>
    </rPh>
    <rPh sb="6" eb="7">
      <t>キン</t>
    </rPh>
    <phoneticPr fontId="2"/>
  </si>
  <si>
    <t>１年以内回収予定長期貸付金</t>
    <rPh sb="6" eb="8">
      <t>ヨテイ</t>
    </rPh>
    <phoneticPr fontId="2"/>
  </si>
  <si>
    <t>短期貸付金</t>
    <rPh sb="0" eb="2">
      <t>タンキ</t>
    </rPh>
    <rPh sb="2" eb="4">
      <t>カシツケ</t>
    </rPh>
    <rPh sb="4" eb="5">
      <t>キン</t>
    </rPh>
    <phoneticPr fontId="2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</si>
  <si>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2"/>
  </si>
  <si>
    <t>建設仮勘定</t>
    <rPh sb="0" eb="2">
      <t>ケンセツ</t>
    </rPh>
    <rPh sb="2" eb="5">
      <t>カリカンジョウ</t>
    </rPh>
    <phoneticPr fontId="2"/>
  </si>
  <si>
    <t>１年以内回収予定長期貸付金</t>
    <rPh sb="8" eb="10">
      <t>チョウキ</t>
    </rPh>
    <rPh sb="10" eb="12">
      <t>カシツケ</t>
    </rPh>
    <rPh sb="12" eb="13">
      <t>キン</t>
    </rPh>
    <phoneticPr fontId="2"/>
  </si>
  <si>
    <t>事業区分間貸付金</t>
    <rPh sb="0" eb="2">
      <t>ジギョウ</t>
    </rPh>
    <rPh sb="2" eb="4">
      <t>クブン</t>
    </rPh>
    <rPh sb="4" eb="5">
      <t>カン</t>
    </rPh>
    <rPh sb="5" eb="7">
      <t>カシツケ</t>
    </rPh>
    <rPh sb="7" eb="8">
      <t>キン</t>
    </rPh>
    <phoneticPr fontId="2"/>
  </si>
  <si>
    <t>事業区分間長期貸付金</t>
    <rPh sb="0" eb="2">
      <t>ジギョウ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phoneticPr fontId="2"/>
  </si>
  <si>
    <t>事業未払金</t>
    <rPh sb="0" eb="2">
      <t>ジギョウ</t>
    </rPh>
    <rPh sb="2" eb="4">
      <t>ミハラ</t>
    </rPh>
    <rPh sb="4" eb="5">
      <t>キン</t>
    </rPh>
    <phoneticPr fontId="2"/>
  </si>
  <si>
    <t>事業区分間借入金</t>
    <rPh sb="0" eb="2">
      <t>ジギョウ</t>
    </rPh>
    <rPh sb="2" eb="4">
      <t>クブン</t>
    </rPh>
    <rPh sb="4" eb="5">
      <t>カン</t>
    </rPh>
    <rPh sb="5" eb="7">
      <t>カリイレ</t>
    </rPh>
    <rPh sb="7" eb="8">
      <t>キン</t>
    </rPh>
    <phoneticPr fontId="2"/>
  </si>
  <si>
    <t>事業区分間長期借入金</t>
    <rPh sb="0" eb="2">
      <t>ジギョウ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phoneticPr fontId="2"/>
  </si>
  <si>
    <t>投資有価証券評価益</t>
    <rPh sb="0" eb="2">
      <t>トウシ</t>
    </rPh>
    <rPh sb="2" eb="4">
      <t>ユウカ</t>
    </rPh>
    <rPh sb="4" eb="6">
      <t>ショウケン</t>
    </rPh>
    <rPh sb="6" eb="9">
      <t>ヒョウカエキ</t>
    </rPh>
    <phoneticPr fontId="2"/>
  </si>
  <si>
    <t>権利</t>
    <rPh sb="0" eb="2">
      <t>ケンリ</t>
    </rPh>
    <phoneticPr fontId="2"/>
  </si>
  <si>
    <t>その他の固定資産</t>
    <rPh sb="2" eb="3">
      <t>タ</t>
    </rPh>
    <rPh sb="4" eb="6">
      <t>コテイ</t>
    </rPh>
    <rPh sb="6" eb="8">
      <t>シサン</t>
    </rPh>
    <phoneticPr fontId="2"/>
  </si>
  <si>
    <t>勘定科目</t>
    <rPh sb="0" eb="2">
      <t>カンジョウ</t>
    </rPh>
    <rPh sb="2" eb="4">
      <t>カモク</t>
    </rPh>
    <phoneticPr fontId="2"/>
  </si>
  <si>
    <t>次期繰越活動増減差額</t>
    <rPh sb="6" eb="8">
      <t>ゾウゲン</t>
    </rPh>
    <phoneticPr fontId="2"/>
  </si>
  <si>
    <t>診療・療養費等材料</t>
    <rPh sb="3" eb="5">
      <t>リョウヨウ</t>
    </rPh>
    <rPh sb="5" eb="6">
      <t>ヒ</t>
    </rPh>
    <rPh sb="6" eb="7">
      <t>トウ</t>
    </rPh>
    <phoneticPr fontId="2"/>
  </si>
  <si>
    <t>有価証券評価損</t>
    <rPh sb="0" eb="2">
      <t>ユウカ</t>
    </rPh>
    <rPh sb="2" eb="4">
      <t>ショウケン</t>
    </rPh>
    <rPh sb="4" eb="6">
      <t>ヒョウカ</t>
    </rPh>
    <rPh sb="6" eb="7">
      <t>ソン</t>
    </rPh>
    <phoneticPr fontId="2"/>
  </si>
  <si>
    <t>投資有価証券評価損</t>
    <rPh sb="0" eb="2">
      <t>トウシ</t>
    </rPh>
    <rPh sb="2" eb="4">
      <t>ユウカ</t>
    </rPh>
    <rPh sb="4" eb="6">
      <t>ショウケン</t>
    </rPh>
    <rPh sb="6" eb="8">
      <t>ヒョウカ</t>
    </rPh>
    <rPh sb="8" eb="9">
      <t>ソン</t>
    </rPh>
    <phoneticPr fontId="2"/>
  </si>
  <si>
    <t>資産評価損</t>
    <rPh sb="0" eb="2">
      <t>シサン</t>
    </rPh>
    <rPh sb="2" eb="4">
      <t>ヒョウカ</t>
    </rPh>
    <rPh sb="4" eb="5">
      <t>ソン</t>
    </rPh>
    <phoneticPr fontId="2"/>
  </si>
  <si>
    <t>事業費</t>
    <rPh sb="0" eb="3">
      <t>ジギョウヒ</t>
    </rPh>
    <phoneticPr fontId="2"/>
  </si>
  <si>
    <t>事業区分間固定資産移管収益</t>
    <rPh sb="5" eb="7">
      <t>コテイ</t>
    </rPh>
    <rPh sb="7" eb="9">
      <t>シサン</t>
    </rPh>
    <rPh sb="9" eb="11">
      <t>イカン</t>
    </rPh>
    <rPh sb="11" eb="13">
      <t>シュウエキ</t>
    </rPh>
    <phoneticPr fontId="2"/>
  </si>
  <si>
    <t>事業区分間固定資産移管費用</t>
    <rPh sb="5" eb="7">
      <t>コテイ</t>
    </rPh>
    <rPh sb="7" eb="9">
      <t>シサン</t>
    </rPh>
    <rPh sb="9" eb="11">
      <t>イカン</t>
    </rPh>
    <rPh sb="11" eb="13">
      <t>ヒヨウ</t>
    </rPh>
    <phoneticPr fontId="2"/>
  </si>
  <si>
    <t>事業区分間繰入金費用</t>
    <rPh sb="5" eb="7">
      <t>クリイレ</t>
    </rPh>
    <rPh sb="7" eb="8">
      <t>カネ</t>
    </rPh>
    <rPh sb="8" eb="10">
      <t>ヒヨウ</t>
    </rPh>
    <phoneticPr fontId="2"/>
  </si>
  <si>
    <t>長期前払費用</t>
    <rPh sb="0" eb="2">
      <t>チョウキ</t>
    </rPh>
    <rPh sb="2" eb="4">
      <t>マエバラ</t>
    </rPh>
    <rPh sb="4" eb="6">
      <t>ヒヨウ</t>
    </rPh>
    <phoneticPr fontId="2"/>
  </si>
  <si>
    <t>積立資産支出</t>
    <rPh sb="2" eb="4">
      <t>シサン</t>
    </rPh>
    <phoneticPr fontId="2"/>
  </si>
  <si>
    <t>投資有価証券取得支出</t>
  </si>
  <si>
    <t>長期運営資金借入金元金償還支出</t>
  </si>
  <si>
    <t>積立資産取崩収入</t>
    <rPh sb="2" eb="4">
      <t>シサン</t>
    </rPh>
    <phoneticPr fontId="2"/>
  </si>
  <si>
    <t>長期運営資金借入金収入</t>
  </si>
  <si>
    <t>長期運営資金借入金元金償還寄附金収入</t>
    <rPh sb="0" eb="2">
      <t>チョウキ</t>
    </rPh>
    <rPh sb="2" eb="4">
      <t>ウンエイ</t>
    </rPh>
    <rPh sb="4" eb="6">
      <t>シキン</t>
    </rPh>
    <rPh sb="6" eb="9">
      <t>カリイレキン</t>
    </rPh>
    <rPh sb="9" eb="11">
      <t>ガンキン</t>
    </rPh>
    <rPh sb="11" eb="13">
      <t>ショウカン</t>
    </rPh>
    <rPh sb="13" eb="16">
      <t>キフキン</t>
    </rPh>
    <rPh sb="16" eb="18">
      <t>シュウニュウ</t>
    </rPh>
    <phoneticPr fontId="2"/>
  </si>
  <si>
    <t>　施設整備等資金収支差額(６)=(４)－(５)</t>
    <rPh sb="1" eb="3">
      <t>シセツ</t>
    </rPh>
    <rPh sb="3" eb="5">
      <t>セイビ</t>
    </rPh>
    <rPh sb="5" eb="6">
      <t>トウ</t>
    </rPh>
    <rPh sb="6" eb="8">
      <t>シキン</t>
    </rPh>
    <rPh sb="8" eb="10">
      <t>シュウシ</t>
    </rPh>
    <phoneticPr fontId="2"/>
  </si>
  <si>
    <t>施設整備等支出計(５)</t>
    <rPh sb="0" eb="2">
      <t>シセツ</t>
    </rPh>
    <rPh sb="2" eb="4">
      <t>セイビ</t>
    </rPh>
    <rPh sb="4" eb="5">
      <t>トウ</t>
    </rPh>
    <rPh sb="5" eb="7">
      <t>シシュツ</t>
    </rPh>
    <phoneticPr fontId="2"/>
  </si>
  <si>
    <t>設備資金借入金元金償還支出</t>
  </si>
  <si>
    <t>施設整備等収入計(４)</t>
    <rPh sb="0" eb="2">
      <t>シセツ</t>
    </rPh>
    <rPh sb="2" eb="4">
      <t>セイビ</t>
    </rPh>
    <rPh sb="4" eb="5">
      <t>トウ</t>
    </rPh>
    <rPh sb="5" eb="7">
      <t>シュウニュウ</t>
    </rPh>
    <phoneticPr fontId="2"/>
  </si>
  <si>
    <t>固定資産売却収入</t>
  </si>
  <si>
    <t>設備資金借入金収入</t>
  </si>
  <si>
    <t>施設整備等寄附金収入</t>
    <rPh sb="0" eb="2">
      <t>シセツ</t>
    </rPh>
    <rPh sb="2" eb="4">
      <t>セイビ</t>
    </rPh>
    <rPh sb="4" eb="5">
      <t>ナド</t>
    </rPh>
    <rPh sb="5" eb="8">
      <t>キフキン</t>
    </rPh>
    <rPh sb="8" eb="10">
      <t>シュウニュウ</t>
    </rPh>
    <phoneticPr fontId="2"/>
  </si>
  <si>
    <t>施設整備等補助金収入</t>
  </si>
  <si>
    <t>施設整備等による収支</t>
    <rPh sb="0" eb="2">
      <t>シセツ</t>
    </rPh>
    <rPh sb="2" eb="5">
      <t>セイビトウ</t>
    </rPh>
    <rPh sb="8" eb="10">
      <t>シュウシ</t>
    </rPh>
    <phoneticPr fontId="2"/>
  </si>
  <si>
    <t>　施設整備等資金収支差額(６)=(４)－(５）</t>
    <rPh sb="1" eb="3">
      <t>シセツ</t>
    </rPh>
    <rPh sb="3" eb="5">
      <t>セイビ</t>
    </rPh>
    <rPh sb="5" eb="6">
      <t>トウ</t>
    </rPh>
    <rPh sb="6" eb="8">
      <t>シキン</t>
    </rPh>
    <phoneticPr fontId="2"/>
  </si>
  <si>
    <t>施設整備等支出計(５)</t>
    <rPh sb="0" eb="2">
      <t>シセツ</t>
    </rPh>
    <rPh sb="2" eb="5">
      <t>セイビトウ</t>
    </rPh>
    <phoneticPr fontId="2"/>
  </si>
  <si>
    <t>施設整備等による収支</t>
    <rPh sb="0" eb="2">
      <t>シセツ</t>
    </rPh>
    <rPh sb="2" eb="4">
      <t>セイビ</t>
    </rPh>
    <rPh sb="4" eb="5">
      <t>トウ</t>
    </rPh>
    <rPh sb="8" eb="10">
      <t>シュウシ</t>
    </rPh>
    <phoneticPr fontId="2"/>
  </si>
  <si>
    <t>事業区分間繰入金支出</t>
    <rPh sb="0" eb="2">
      <t>ジギョウ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2"/>
  </si>
  <si>
    <t>事業区分間長期貸付金回収収入</t>
    <rPh sb="0" eb="2">
      <t>ジギョウ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カイシュウ</t>
    </rPh>
    <rPh sb="12" eb="14">
      <t>シュウニュウ</t>
    </rPh>
    <phoneticPr fontId="2"/>
  </si>
  <si>
    <t>事業区分間長期貸付金支出</t>
    <rPh sb="0" eb="2">
      <t>ジギョウ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シシュツ</t>
    </rPh>
    <phoneticPr fontId="2"/>
  </si>
  <si>
    <t>定期預金</t>
    <rPh sb="0" eb="2">
      <t>テイキ</t>
    </rPh>
    <rPh sb="2" eb="4">
      <t>ヨキン</t>
    </rPh>
    <phoneticPr fontId="2"/>
  </si>
  <si>
    <t>介護保険事業収入</t>
    <rPh sb="4" eb="6">
      <t>ジギョウ</t>
    </rPh>
    <phoneticPr fontId="2"/>
  </si>
  <si>
    <t>老人福祉事業収入</t>
    <rPh sb="0" eb="2">
      <t>ロウジン</t>
    </rPh>
    <rPh sb="2" eb="4">
      <t>フクシ</t>
    </rPh>
    <rPh sb="4" eb="6">
      <t>ジギョウ</t>
    </rPh>
    <rPh sb="6" eb="8">
      <t>シュウニュウ</t>
    </rPh>
    <phoneticPr fontId="2"/>
  </si>
  <si>
    <t>児童福祉事業収入</t>
    <rPh sb="0" eb="2">
      <t>ジドウ</t>
    </rPh>
    <rPh sb="2" eb="4">
      <t>フクシ</t>
    </rPh>
    <rPh sb="4" eb="6">
      <t>ジギョウ</t>
    </rPh>
    <rPh sb="6" eb="8">
      <t>シュウニュウ</t>
    </rPh>
    <phoneticPr fontId="2"/>
  </si>
  <si>
    <t>保育事業収入</t>
    <rPh sb="0" eb="2">
      <t>ホイク</t>
    </rPh>
    <rPh sb="2" eb="4">
      <t>ジギョウ</t>
    </rPh>
    <rPh sb="4" eb="6">
      <t>シュウニュウ</t>
    </rPh>
    <phoneticPr fontId="2"/>
  </si>
  <si>
    <t>生活保護事業収入</t>
    <rPh sb="0" eb="2">
      <t>セイカツ</t>
    </rPh>
    <rPh sb="2" eb="4">
      <t>ホゴ</t>
    </rPh>
    <rPh sb="4" eb="6">
      <t>ジギョウ</t>
    </rPh>
    <rPh sb="6" eb="8">
      <t>シュウニュウ</t>
    </rPh>
    <phoneticPr fontId="2"/>
  </si>
  <si>
    <t>医療事業収入</t>
    <rPh sb="0" eb="2">
      <t>イリョウ</t>
    </rPh>
    <rPh sb="2" eb="4">
      <t>ジギョウ</t>
    </rPh>
    <rPh sb="4" eb="6">
      <t>シュウニュウ</t>
    </rPh>
    <phoneticPr fontId="2"/>
  </si>
  <si>
    <t>借入金利息補助金収入</t>
    <rPh sb="0" eb="3">
      <t>カリイレキン</t>
    </rPh>
    <rPh sb="3" eb="5">
      <t>リソク</t>
    </rPh>
    <rPh sb="5" eb="8">
      <t>ホジョキン</t>
    </rPh>
    <rPh sb="8" eb="10">
      <t>シュウニュウ</t>
    </rPh>
    <phoneticPr fontId="2"/>
  </si>
  <si>
    <t>介護保険事業収益</t>
    <rPh sb="4" eb="6">
      <t>ジギョウ</t>
    </rPh>
    <phoneticPr fontId="2"/>
  </si>
  <si>
    <t>老人福祉事業収益</t>
    <rPh sb="0" eb="2">
      <t>ロウジン</t>
    </rPh>
    <rPh sb="2" eb="4">
      <t>フクシ</t>
    </rPh>
    <rPh sb="4" eb="6">
      <t>ジギョウ</t>
    </rPh>
    <rPh sb="6" eb="8">
      <t>シュウエキ</t>
    </rPh>
    <phoneticPr fontId="2"/>
  </si>
  <si>
    <t>児童福祉事業収益</t>
    <rPh sb="0" eb="2">
      <t>ジドウ</t>
    </rPh>
    <rPh sb="2" eb="4">
      <t>フクシ</t>
    </rPh>
    <rPh sb="4" eb="6">
      <t>ジギョウ</t>
    </rPh>
    <rPh sb="6" eb="8">
      <t>シュウエキ</t>
    </rPh>
    <phoneticPr fontId="2"/>
  </si>
  <si>
    <t>保育事業収益</t>
    <rPh sb="0" eb="2">
      <t>ホイク</t>
    </rPh>
    <rPh sb="2" eb="4">
      <t>ジギョウ</t>
    </rPh>
    <rPh sb="4" eb="6">
      <t>シュウエキ</t>
    </rPh>
    <phoneticPr fontId="2"/>
  </si>
  <si>
    <t>生活保護事業収益</t>
    <rPh sb="0" eb="2">
      <t>セイカツ</t>
    </rPh>
    <rPh sb="2" eb="4">
      <t>ホゴ</t>
    </rPh>
    <rPh sb="4" eb="6">
      <t>ジギョウ</t>
    </rPh>
    <rPh sb="6" eb="8">
      <t>シュウエキ</t>
    </rPh>
    <phoneticPr fontId="2"/>
  </si>
  <si>
    <t>医療事業収益</t>
    <rPh sb="0" eb="2">
      <t>イリョウ</t>
    </rPh>
    <rPh sb="2" eb="4">
      <t>ジギョウ</t>
    </rPh>
    <rPh sb="4" eb="6">
      <t>シュウエキ</t>
    </rPh>
    <phoneticPr fontId="2"/>
  </si>
  <si>
    <t>受取利息配当金収入</t>
    <phoneticPr fontId="2"/>
  </si>
  <si>
    <t>流動資産評価益等による資金増加額</t>
    <phoneticPr fontId="2"/>
  </si>
  <si>
    <t>その他の施設整備等による収入</t>
    <rPh sb="4" eb="6">
      <t>シセツ</t>
    </rPh>
    <rPh sb="6" eb="9">
      <t>セイビトウ</t>
    </rPh>
    <phoneticPr fontId="2"/>
  </si>
  <si>
    <t>その他の施設整備等による支出</t>
    <rPh sb="4" eb="6">
      <t>シセツ</t>
    </rPh>
    <rPh sb="6" eb="9">
      <t>セイビトウ</t>
    </rPh>
    <phoneticPr fontId="2"/>
  </si>
  <si>
    <t>その他の活動による収入</t>
    <rPh sb="4" eb="6">
      <t>カツドウ</t>
    </rPh>
    <phoneticPr fontId="2"/>
  </si>
  <si>
    <t>その他の活動による支出</t>
    <rPh sb="4" eb="6">
      <t>カツドウ</t>
    </rPh>
    <phoneticPr fontId="2"/>
  </si>
  <si>
    <t>―</t>
    <phoneticPr fontId="2"/>
  </si>
  <si>
    <t>　当期資金収支差額合計(11)=(３)+(６)+(９)－(10)</t>
    <phoneticPr fontId="2"/>
  </si>
  <si>
    <t>　前期末支払資金残高(12)</t>
    <phoneticPr fontId="2"/>
  </si>
  <si>
    <t>　当期末支払資金残高(11)＋(12)</t>
    <phoneticPr fontId="2"/>
  </si>
  <si>
    <t>事業活動による収支</t>
    <rPh sb="0" eb="2">
      <t>ジギョウ</t>
    </rPh>
    <rPh sb="2" eb="4">
      <t>カツドウ</t>
    </rPh>
    <rPh sb="7" eb="9">
      <t>シュウシ</t>
    </rPh>
    <phoneticPr fontId="2"/>
  </si>
  <si>
    <t>その他の収入</t>
    <rPh sb="2" eb="3">
      <t>タ</t>
    </rPh>
    <rPh sb="4" eb="6">
      <t>シュウニュウ</t>
    </rPh>
    <phoneticPr fontId="2"/>
  </si>
  <si>
    <t>その他の支出</t>
    <rPh sb="2" eb="3">
      <t>タ</t>
    </rPh>
    <rPh sb="4" eb="6">
      <t>シシュツ</t>
    </rPh>
    <phoneticPr fontId="2"/>
  </si>
  <si>
    <t>その他の活動による収支</t>
    <rPh sb="2" eb="3">
      <t>タ</t>
    </rPh>
    <rPh sb="4" eb="6">
      <t>カツドウ</t>
    </rPh>
    <rPh sb="9" eb="11">
      <t>シュウシ</t>
    </rPh>
    <phoneticPr fontId="2"/>
  </si>
  <si>
    <t>その他の施設整備等による収入</t>
    <rPh sb="2" eb="3">
      <t>タ</t>
    </rPh>
    <rPh sb="4" eb="6">
      <t>シセツ</t>
    </rPh>
    <rPh sb="6" eb="9">
      <t>セイビトウ</t>
    </rPh>
    <rPh sb="12" eb="14">
      <t>シュウニュウ</t>
    </rPh>
    <phoneticPr fontId="2"/>
  </si>
  <si>
    <t>事務費</t>
    <phoneticPr fontId="2"/>
  </si>
  <si>
    <t>就労支援事業費用</t>
    <phoneticPr fontId="2"/>
  </si>
  <si>
    <t>減価償却費</t>
    <phoneticPr fontId="2"/>
  </si>
  <si>
    <t>徴収不能額</t>
    <phoneticPr fontId="2"/>
  </si>
  <si>
    <t>受取利息配当金収益</t>
    <phoneticPr fontId="2"/>
  </si>
  <si>
    <t>有価証券評価益</t>
    <phoneticPr fontId="2"/>
  </si>
  <si>
    <t>有価証券売却益</t>
    <phoneticPr fontId="2"/>
  </si>
  <si>
    <t>投資有価証券売却益</t>
    <phoneticPr fontId="2"/>
  </si>
  <si>
    <t>有価証券売却損</t>
    <phoneticPr fontId="2"/>
  </si>
  <si>
    <t>投資有価証券売却損</t>
    <phoneticPr fontId="2"/>
  </si>
  <si>
    <t>資産評価損</t>
    <phoneticPr fontId="2"/>
  </si>
  <si>
    <t>固定資産受贈額</t>
    <phoneticPr fontId="2"/>
  </si>
  <si>
    <t>その他の特別収益</t>
    <phoneticPr fontId="2"/>
  </si>
  <si>
    <t>基本金組入額</t>
    <phoneticPr fontId="2"/>
  </si>
  <si>
    <t>固定資産売却損・処分損</t>
    <phoneticPr fontId="2"/>
  </si>
  <si>
    <t>国庫補助金等特別積立金積立額</t>
    <phoneticPr fontId="2"/>
  </si>
  <si>
    <t>災害損失</t>
    <phoneticPr fontId="2"/>
  </si>
  <si>
    <t>借入金利息補助金収益</t>
    <rPh sb="8" eb="10">
      <t>シュウエキ</t>
    </rPh>
    <phoneticPr fontId="2"/>
  </si>
  <si>
    <t>施設整備等補助金収益</t>
    <rPh sb="8" eb="10">
      <t>シュウエキ</t>
    </rPh>
    <phoneticPr fontId="2"/>
  </si>
  <si>
    <t>施設整備等寄附金収益</t>
    <rPh sb="0" eb="2">
      <t>シセツ</t>
    </rPh>
    <rPh sb="8" eb="10">
      <t>シュウエキ</t>
    </rPh>
    <phoneticPr fontId="2"/>
  </si>
  <si>
    <t>長期運営資金借入金元金償還寄附金収益</t>
    <rPh sb="0" eb="2">
      <t>チョウキ</t>
    </rPh>
    <rPh sb="2" eb="4">
      <t>ウンエイ</t>
    </rPh>
    <rPh sb="4" eb="6">
      <t>シキン</t>
    </rPh>
    <rPh sb="6" eb="9">
      <t>カリイレキン</t>
    </rPh>
    <rPh sb="9" eb="11">
      <t>ガンキン</t>
    </rPh>
    <rPh sb="11" eb="13">
      <t>ショウカン</t>
    </rPh>
    <rPh sb="13" eb="16">
      <t>キフキン</t>
    </rPh>
    <rPh sb="16" eb="18">
      <t>シュウエキ</t>
    </rPh>
    <phoneticPr fontId="2"/>
  </si>
  <si>
    <t>その他の特別損失</t>
    <rPh sb="6" eb="8">
      <t>ソンシツ</t>
    </rPh>
    <phoneticPr fontId="2"/>
  </si>
  <si>
    <t>経常経費寄附金収益</t>
    <rPh sb="0" eb="2">
      <t>ケイジョウ</t>
    </rPh>
    <rPh sb="2" eb="4">
      <t>ケイヒ</t>
    </rPh>
    <rPh sb="7" eb="9">
      <t>シュウエキ</t>
    </rPh>
    <phoneticPr fontId="2"/>
  </si>
  <si>
    <t>施設整備等寄附金収益</t>
    <rPh sb="8" eb="10">
      <t>シュウエキ</t>
    </rPh>
    <phoneticPr fontId="2"/>
  </si>
  <si>
    <t>未収収益</t>
    <phoneticPr fontId="2"/>
  </si>
  <si>
    <t>受取手形</t>
    <phoneticPr fontId="2"/>
  </si>
  <si>
    <t>貯蔵品</t>
    <phoneticPr fontId="2"/>
  </si>
  <si>
    <t>医薬品</t>
    <phoneticPr fontId="2"/>
  </si>
  <si>
    <t>給食用材料</t>
    <phoneticPr fontId="2"/>
  </si>
  <si>
    <t>商品・製品</t>
    <phoneticPr fontId="2"/>
  </si>
  <si>
    <t>仕掛品</t>
    <phoneticPr fontId="2"/>
  </si>
  <si>
    <t>原材料</t>
    <phoneticPr fontId="2"/>
  </si>
  <si>
    <t>立替金</t>
    <phoneticPr fontId="2"/>
  </si>
  <si>
    <t>前払金</t>
    <phoneticPr fontId="2"/>
  </si>
  <si>
    <t>前払費用</t>
    <phoneticPr fontId="2"/>
  </si>
  <si>
    <t>仮払金</t>
    <phoneticPr fontId="2"/>
  </si>
  <si>
    <t>その他の流動資産</t>
    <phoneticPr fontId="2"/>
  </si>
  <si>
    <t>固定資産</t>
    <phoneticPr fontId="2"/>
  </si>
  <si>
    <t xml:space="preserve"> 基本財産</t>
    <phoneticPr fontId="2"/>
  </si>
  <si>
    <t>土地</t>
    <phoneticPr fontId="2"/>
  </si>
  <si>
    <t>建物</t>
    <phoneticPr fontId="2"/>
  </si>
  <si>
    <t>投資有価証券</t>
    <phoneticPr fontId="2"/>
  </si>
  <si>
    <t xml:space="preserve"> その他の固定資産</t>
    <phoneticPr fontId="2"/>
  </si>
  <si>
    <t>構築物</t>
    <phoneticPr fontId="2"/>
  </si>
  <si>
    <t>機械及び装置</t>
    <phoneticPr fontId="2"/>
  </si>
  <si>
    <t>純　　資　　産　　の　　部</t>
    <phoneticPr fontId="2"/>
  </si>
  <si>
    <t>器具及び備品</t>
    <phoneticPr fontId="2"/>
  </si>
  <si>
    <t>基本金</t>
    <phoneticPr fontId="2"/>
  </si>
  <si>
    <t>国庫補助金等特別積立金</t>
    <phoneticPr fontId="2"/>
  </si>
  <si>
    <t>その他の積立金</t>
    <phoneticPr fontId="2"/>
  </si>
  <si>
    <t>（うち当期活動増減差額）</t>
    <phoneticPr fontId="2"/>
  </si>
  <si>
    <t>資産の部合計</t>
    <phoneticPr fontId="2"/>
  </si>
  <si>
    <t>授産事業支出</t>
    <rPh sb="0" eb="2">
      <t>ジュサン</t>
    </rPh>
    <rPh sb="2" eb="4">
      <t>ジギョウ</t>
    </rPh>
    <rPh sb="4" eb="6">
      <t>シシュツ</t>
    </rPh>
    <phoneticPr fontId="2"/>
  </si>
  <si>
    <t>授産事業費用</t>
    <rPh sb="0" eb="2">
      <t>ジュサン</t>
    </rPh>
    <rPh sb="2" eb="4">
      <t>ジギョウ</t>
    </rPh>
    <rPh sb="4" eb="6">
      <t>ヒヨウ</t>
    </rPh>
    <phoneticPr fontId="2"/>
  </si>
  <si>
    <t>○○支出</t>
    <rPh sb="2" eb="4">
      <t>シシュツ</t>
    </rPh>
    <phoneticPr fontId="2"/>
  </si>
  <si>
    <t>○○費用</t>
    <rPh sb="2" eb="4">
      <t>ヒヨウ</t>
    </rPh>
    <phoneticPr fontId="2"/>
  </si>
  <si>
    <t>（単位：円）</t>
    <phoneticPr fontId="2"/>
  </si>
  <si>
    <t>１年以内返済予定役員等長期借入金</t>
    <rPh sb="1" eb="2">
      <t>ネン</t>
    </rPh>
    <rPh sb="2" eb="4">
      <t>イナイ</t>
    </rPh>
    <rPh sb="4" eb="6">
      <t>ヘンサイ</t>
    </rPh>
    <rPh sb="6" eb="8">
      <t>ヨテイ</t>
    </rPh>
    <rPh sb="8" eb="11">
      <t>ヤクイントウ</t>
    </rPh>
    <rPh sb="11" eb="13">
      <t>チョウキ</t>
    </rPh>
    <rPh sb="13" eb="15">
      <t>カリイレ</t>
    </rPh>
    <rPh sb="15" eb="16">
      <t>キン</t>
    </rPh>
    <phoneticPr fontId="1"/>
  </si>
  <si>
    <t>投資有価証券売却収入</t>
    <rPh sb="0" eb="2">
      <t>トウシ</t>
    </rPh>
    <phoneticPr fontId="2"/>
  </si>
  <si>
    <t>積立資産取崩収入</t>
    <rPh sb="0" eb="2">
      <t>ツミタテ</t>
    </rPh>
    <phoneticPr fontId="2"/>
  </si>
  <si>
    <t>事業区分間長期借入金収入</t>
    <rPh sb="0" eb="2">
      <t>ジギョウ</t>
    </rPh>
    <phoneticPr fontId="2"/>
  </si>
  <si>
    <t>事業区分間繰入金収入</t>
    <rPh sb="0" eb="2">
      <t>ジギョウ</t>
    </rPh>
    <phoneticPr fontId="2"/>
  </si>
  <si>
    <t>長期貸付金支出</t>
    <rPh sb="0" eb="2">
      <t>チョウキ</t>
    </rPh>
    <phoneticPr fontId="2"/>
  </si>
  <si>
    <t>事業区分間長期借入金返済支出</t>
    <rPh sb="0" eb="2">
      <t>ジギョウ</t>
    </rPh>
    <phoneticPr fontId="2"/>
  </si>
  <si>
    <t>投資有価証券取得支出</t>
    <rPh sb="0" eb="2">
      <t>トウシ</t>
    </rPh>
    <phoneticPr fontId="2"/>
  </si>
  <si>
    <t>○○収入</t>
    <rPh sb="2" eb="4">
      <t>シュウニュウ</t>
    </rPh>
    <phoneticPr fontId="2"/>
  </si>
  <si>
    <t>○○収益</t>
    <rPh sb="2" eb="4">
      <t>シュウエキ</t>
    </rPh>
    <phoneticPr fontId="2"/>
  </si>
  <si>
    <t>無形リース資産</t>
    <rPh sb="0" eb="2">
      <t>ムケイ</t>
    </rPh>
    <rPh sb="5" eb="7">
      <t>シサン</t>
    </rPh>
    <phoneticPr fontId="2"/>
  </si>
  <si>
    <t>退職給付引当資産</t>
    <rPh sb="0" eb="2">
      <t>タイショク</t>
    </rPh>
    <rPh sb="2" eb="4">
      <t>キュウフ</t>
    </rPh>
    <rPh sb="4" eb="6">
      <t>ヒキアテ</t>
    </rPh>
    <rPh sb="6" eb="8">
      <t>シサン</t>
    </rPh>
    <phoneticPr fontId="2"/>
  </si>
  <si>
    <t>予算(A)</t>
    <rPh sb="0" eb="2">
      <t>ヨサン</t>
    </rPh>
    <phoneticPr fontId="2"/>
  </si>
  <si>
    <t>決算(B)</t>
    <rPh sb="0" eb="2">
      <t>ケッサン</t>
    </rPh>
    <phoneticPr fontId="2"/>
  </si>
  <si>
    <t>差異(A)-(B)</t>
    <rPh sb="0" eb="2">
      <t>サイ</t>
    </rPh>
    <phoneticPr fontId="2"/>
  </si>
  <si>
    <t>長期貸付金回収収入</t>
    <phoneticPr fontId="2"/>
  </si>
  <si>
    <t>その他の活動収入計(７)</t>
    <rPh sb="2" eb="3">
      <t>タ</t>
    </rPh>
    <rPh sb="4" eb="6">
      <t>カツドウ</t>
    </rPh>
    <phoneticPr fontId="2"/>
  </si>
  <si>
    <t>長期貸付金支出</t>
    <phoneticPr fontId="2"/>
  </si>
  <si>
    <t>積立資産支出</t>
    <phoneticPr fontId="2"/>
  </si>
  <si>
    <t>当年度決算(A)</t>
    <rPh sb="0" eb="1">
      <t>トウ</t>
    </rPh>
    <rPh sb="1" eb="3">
      <t>ネンド</t>
    </rPh>
    <rPh sb="3" eb="5">
      <t>ケッサン</t>
    </rPh>
    <phoneticPr fontId="2"/>
  </si>
  <si>
    <t>前年度決算(B)</t>
    <rPh sb="0" eb="3">
      <t>ゼンネンド</t>
    </rPh>
    <rPh sb="3" eb="5">
      <t>ケッサン</t>
    </rPh>
    <phoneticPr fontId="2"/>
  </si>
  <si>
    <t>増減(A)-(B)</t>
    <phoneticPr fontId="2"/>
  </si>
  <si>
    <t>国庫補助金等特別積立金取崩額</t>
    <rPh sb="5" eb="6">
      <t>ナド</t>
    </rPh>
    <phoneticPr fontId="2"/>
  </si>
  <si>
    <t>当期活動増減差額(11)=(7)+(10)</t>
    <rPh sb="0" eb="2">
      <t>トウキ</t>
    </rPh>
    <rPh sb="2" eb="4">
      <t>カツドウ</t>
    </rPh>
    <rPh sb="4" eb="6">
      <t>ゾウゲン</t>
    </rPh>
    <rPh sb="6" eb="7">
      <t>サ</t>
    </rPh>
    <rPh sb="7" eb="8">
      <t>ガク</t>
    </rPh>
    <phoneticPr fontId="2"/>
  </si>
  <si>
    <t>前期繰越活動増減差額(12）</t>
    <rPh sb="4" eb="6">
      <t>カツドウ</t>
    </rPh>
    <rPh sb="6" eb="8">
      <t>ゾウゲン</t>
    </rPh>
    <rPh sb="8" eb="10">
      <t>サガク</t>
    </rPh>
    <phoneticPr fontId="2"/>
  </si>
  <si>
    <t>当期末繰越活動増減差額(13)=(11)+(12)</t>
    <rPh sb="0" eb="2">
      <t>トウキ</t>
    </rPh>
    <rPh sb="2" eb="3">
      <t>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2"/>
  </si>
  <si>
    <t>基本金取崩額(14)</t>
    <rPh sb="0" eb="2">
      <t>キホン</t>
    </rPh>
    <rPh sb="2" eb="3">
      <t>キン</t>
    </rPh>
    <rPh sb="3" eb="5">
      <t>トリクズシ</t>
    </rPh>
    <rPh sb="5" eb="6">
      <t>ガク</t>
    </rPh>
    <phoneticPr fontId="2"/>
  </si>
  <si>
    <t>その他の積立金取崩額(15)</t>
    <phoneticPr fontId="2"/>
  </si>
  <si>
    <t>その他の積立金積立額(16)</t>
    <rPh sb="7" eb="9">
      <t>ツミタテ</t>
    </rPh>
    <rPh sb="9" eb="10">
      <t>ガク</t>
    </rPh>
    <phoneticPr fontId="2"/>
  </si>
  <si>
    <t>次期繰越活動増減差額(17)=(13)+(14)+(15)-(16)</t>
    <rPh sb="4" eb="6">
      <t>カツドウ</t>
    </rPh>
    <rPh sb="6" eb="8">
      <t>ゾウゲン</t>
    </rPh>
    <rPh sb="8" eb="10">
      <t>サガク</t>
    </rPh>
    <phoneticPr fontId="2"/>
  </si>
  <si>
    <t>有形リース資産</t>
    <rPh sb="0" eb="2">
      <t>ユウケイ</t>
    </rPh>
    <rPh sb="5" eb="7">
      <t>シサン</t>
    </rPh>
    <phoneticPr fontId="2"/>
  </si>
  <si>
    <t>ソフトウェア</t>
    <phoneticPr fontId="2"/>
  </si>
  <si>
    <t>有形リース資産　</t>
    <rPh sb="0" eb="2">
      <t>ユウケイ</t>
    </rPh>
    <rPh sb="5" eb="7">
      <t>シサン</t>
    </rPh>
    <phoneticPr fontId="2"/>
  </si>
  <si>
    <t>１年以内返済予定事業区分間長期借入金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ジギョウ</t>
    </rPh>
    <rPh sb="10" eb="12">
      <t>クブン</t>
    </rPh>
    <rPh sb="12" eb="13">
      <t>カン</t>
    </rPh>
    <rPh sb="13" eb="15">
      <t>チョウキ</t>
    </rPh>
    <rPh sb="15" eb="17">
      <t>カリイレ</t>
    </rPh>
    <rPh sb="17" eb="18">
      <t>キン</t>
    </rPh>
    <phoneticPr fontId="2"/>
  </si>
  <si>
    <t>長期預り金積立資産</t>
    <rPh sb="0" eb="2">
      <t>チョウキ</t>
    </rPh>
    <rPh sb="2" eb="3">
      <t>アズカ</t>
    </rPh>
    <rPh sb="4" eb="5">
      <t>キン</t>
    </rPh>
    <rPh sb="5" eb="7">
      <t>ツミタテ</t>
    </rPh>
    <rPh sb="7" eb="9">
      <t>シサン</t>
    </rPh>
    <phoneticPr fontId="2"/>
  </si>
  <si>
    <t>国庫補助金等特別積立金取崩額（除却等）</t>
    <rPh sb="5" eb="6">
      <t>ナド</t>
    </rPh>
    <rPh sb="15" eb="17">
      <t>ジョキャク</t>
    </rPh>
    <rPh sb="17" eb="18">
      <t>ナド</t>
    </rPh>
    <phoneticPr fontId="2"/>
  </si>
  <si>
    <t>　当期資金収支差額合計(10)=(３)+(６)+(９)</t>
    <phoneticPr fontId="2"/>
  </si>
  <si>
    <t>　前期末支払資金残高(11)</t>
    <phoneticPr fontId="2"/>
  </si>
  <si>
    <t>　当期末支払資金残高(10)＋(11)</t>
    <phoneticPr fontId="2"/>
  </si>
  <si>
    <r>
      <t>障害福祉サービス等事業</t>
    </r>
    <r>
      <rPr>
        <sz val="9"/>
        <color indexed="8"/>
        <rFont val="ＭＳ 明朝"/>
        <family val="1"/>
        <charset val="128"/>
      </rPr>
      <t>収入</t>
    </r>
    <rPh sb="0" eb="2">
      <t>ショウガイ</t>
    </rPh>
    <rPh sb="2" eb="4">
      <t>フクシ</t>
    </rPh>
    <rPh sb="8" eb="9">
      <t>トウ</t>
    </rPh>
    <rPh sb="9" eb="11">
      <t>ジギョウ</t>
    </rPh>
    <rPh sb="11" eb="13">
      <t>シュウニュウ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</si>
  <si>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活動収入計(１)</t>
    </r>
    <rPh sb="0" eb="2">
      <t>ジギョウ</t>
    </rPh>
    <rPh sb="2" eb="4">
      <t>カツドウ</t>
    </rPh>
    <phoneticPr fontId="2"/>
  </si>
  <si>
    <r>
      <t>支払</t>
    </r>
    <r>
      <rPr>
        <sz val="9"/>
        <color indexed="8"/>
        <rFont val="ＭＳ 明朝"/>
        <family val="1"/>
        <charset val="128"/>
      </rPr>
      <t>利息支出</t>
    </r>
    <rPh sb="0" eb="2">
      <t>シハラ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</si>
  <si>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phoneticPr fontId="2"/>
  </si>
  <si>
    <r>
      <t>　事業</t>
    </r>
    <r>
      <rPr>
        <sz val="9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rPh sb="5" eb="7">
      <t>シキン</t>
    </rPh>
    <rPh sb="7" eb="9">
      <t>シュウシ</t>
    </rPh>
    <rPh sb="9" eb="11">
      <t>サガク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</si>
  <si>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支出計(８)</t>
    </r>
    <rPh sb="2" eb="3">
      <t>タ</t>
    </rPh>
    <rPh sb="4" eb="6">
      <t>カツドウ</t>
    </rPh>
    <phoneticPr fontId="2"/>
  </si>
  <si>
    <r>
      <t>　その他の</t>
    </r>
    <r>
      <rPr>
        <sz val="9"/>
        <color indexed="8"/>
        <rFont val="ＭＳ 明朝"/>
        <family val="1"/>
        <charset val="128"/>
      </rPr>
      <t>活動資金収支差額(９)=(７)－(８)</t>
    </r>
    <rPh sb="3" eb="4">
      <t>タ</t>
    </rPh>
    <phoneticPr fontId="2"/>
  </si>
  <si>
    <r>
      <t>障害福祉サービス等事業</t>
    </r>
    <r>
      <rPr>
        <sz val="9"/>
        <color indexed="8"/>
        <rFont val="ＭＳ 明朝"/>
        <family val="1"/>
        <charset val="128"/>
      </rPr>
      <t>収入</t>
    </r>
    <rPh sb="0" eb="2">
      <t>ショウガイ</t>
    </rPh>
    <rPh sb="2" eb="4">
      <t>フクシ</t>
    </rPh>
    <rPh sb="9" eb="11">
      <t>ジギョウ</t>
    </rPh>
    <rPh sb="11" eb="13">
      <t>シュウニュウ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</si>
  <si>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rPh sb="4" eb="7">
      <t>シシュツケイ</t>
    </rPh>
    <phoneticPr fontId="2"/>
  </si>
  <si>
    <r>
      <t>　事業</t>
    </r>
    <r>
      <rPr>
        <sz val="9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</si>
  <si>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収入計(７)</t>
    </r>
    <rPh sb="2" eb="3">
      <t>タ</t>
    </rPh>
    <rPh sb="4" eb="6">
      <t>カツドウ</t>
    </rPh>
    <phoneticPr fontId="2"/>
  </si>
  <si>
    <r>
      <t>障害福祉サービス等事業</t>
    </r>
    <r>
      <rPr>
        <sz val="9"/>
        <color indexed="8"/>
        <rFont val="ＭＳ 明朝"/>
        <family val="1"/>
        <charset val="128"/>
      </rPr>
      <t>収益</t>
    </r>
    <rPh sb="0" eb="2">
      <t>ショウガイ</t>
    </rPh>
    <rPh sb="2" eb="4">
      <t>フクシ</t>
    </rPh>
    <rPh sb="9" eb="11">
      <t>ジギョウ</t>
    </rPh>
    <rPh sb="11" eb="13">
      <t>シュウエキ</t>
    </rPh>
    <phoneticPr fontId="2"/>
  </si>
  <si>
    <r>
      <t>その他の</t>
    </r>
    <r>
      <rPr>
        <sz val="9"/>
        <color indexed="8"/>
        <rFont val="ＭＳ 明朝"/>
        <family val="1"/>
        <charset val="128"/>
      </rPr>
      <t>収益</t>
    </r>
    <phoneticPr fontId="2"/>
  </si>
  <si>
    <r>
      <t>その他の</t>
    </r>
    <r>
      <rPr>
        <sz val="9"/>
        <color indexed="8"/>
        <rFont val="ＭＳ 明朝"/>
        <family val="1"/>
        <charset val="128"/>
      </rPr>
      <t>費用</t>
    </r>
    <rPh sb="2" eb="3">
      <t>タ</t>
    </rPh>
    <rPh sb="4" eb="6">
      <t>ヒヨウ</t>
    </rPh>
    <phoneticPr fontId="2"/>
  </si>
  <si>
    <r>
      <t>その他のサービス</t>
    </r>
    <r>
      <rPr>
        <sz val="9"/>
        <color indexed="8"/>
        <rFont val="ＭＳ 明朝"/>
        <family val="1"/>
        <charset val="128"/>
      </rPr>
      <t>活動外収益</t>
    </r>
    <rPh sb="2" eb="3">
      <t>タ</t>
    </rPh>
    <phoneticPr fontId="2"/>
  </si>
  <si>
    <r>
      <t>支払</t>
    </r>
    <r>
      <rPr>
        <sz val="9"/>
        <color indexed="8"/>
        <rFont val="ＭＳ 明朝"/>
        <family val="1"/>
        <charset val="128"/>
      </rPr>
      <t>利息</t>
    </r>
    <rPh sb="0" eb="2">
      <t>シハラ</t>
    </rPh>
    <phoneticPr fontId="2"/>
  </si>
  <si>
    <r>
      <t>その他のサービス</t>
    </r>
    <r>
      <rPr>
        <sz val="9"/>
        <color indexed="8"/>
        <rFont val="ＭＳ 明朝"/>
        <family val="1"/>
        <charset val="128"/>
      </rPr>
      <t>活動外費用</t>
    </r>
    <rPh sb="2" eb="3">
      <t>タ</t>
    </rPh>
    <phoneticPr fontId="2"/>
  </si>
  <si>
    <r>
      <t>役員</t>
    </r>
    <r>
      <rPr>
        <sz val="9"/>
        <color indexed="8"/>
        <rFont val="ＭＳ 明朝"/>
        <family val="1"/>
        <charset val="128"/>
      </rPr>
      <t>等短期借入金</t>
    </r>
    <rPh sb="0" eb="2">
      <t>ヤクイン</t>
    </rPh>
    <rPh sb="2" eb="3">
      <t>トウ</t>
    </rPh>
    <rPh sb="3" eb="5">
      <t>タンキ</t>
    </rPh>
    <rPh sb="5" eb="7">
      <t>カリイレ</t>
    </rPh>
    <rPh sb="7" eb="8">
      <t>キン</t>
    </rPh>
    <phoneticPr fontId="1"/>
  </si>
  <si>
    <r>
      <t>1年以内支払</t>
    </r>
    <r>
      <rPr>
        <sz val="9"/>
        <color indexed="8"/>
        <rFont val="ＭＳ 明朝"/>
        <family val="1"/>
        <charset val="128"/>
      </rPr>
      <t>予定長期未払金</t>
    </r>
    <rPh sb="1" eb="2">
      <t>ネン</t>
    </rPh>
    <rPh sb="2" eb="4">
      <t>イナイ</t>
    </rPh>
    <rPh sb="4" eb="6">
      <t>シハライ</t>
    </rPh>
    <rPh sb="6" eb="8">
      <t>ヨテイ</t>
    </rPh>
    <rPh sb="8" eb="10">
      <t>チョウキ</t>
    </rPh>
    <rPh sb="10" eb="11">
      <t>ミ</t>
    </rPh>
    <rPh sb="11" eb="12">
      <t>バラ</t>
    </rPh>
    <rPh sb="12" eb="13">
      <t>キン</t>
    </rPh>
    <phoneticPr fontId="1"/>
  </si>
  <si>
    <r>
      <t>役員</t>
    </r>
    <r>
      <rPr>
        <sz val="9"/>
        <color indexed="8"/>
        <rFont val="ＭＳ 明朝"/>
        <family val="1"/>
        <charset val="128"/>
      </rPr>
      <t>等長期借入金</t>
    </r>
    <rPh sb="0" eb="2">
      <t>ヤクイン</t>
    </rPh>
    <rPh sb="2" eb="3">
      <t>トウ</t>
    </rPh>
    <rPh sb="3" eb="5">
      <t>チョウキ</t>
    </rPh>
    <rPh sb="5" eb="8">
      <t>カリイレキン</t>
    </rPh>
    <phoneticPr fontId="2"/>
  </si>
  <si>
    <r>
      <t>車輌</t>
    </r>
    <r>
      <rPr>
        <sz val="9"/>
        <color indexed="8"/>
        <rFont val="ＭＳ 明朝"/>
        <family val="1"/>
        <charset val="128"/>
      </rPr>
      <t>運搬具</t>
    </r>
    <rPh sb="0" eb="2">
      <t>シャリョウ</t>
    </rPh>
    <phoneticPr fontId="2"/>
  </si>
  <si>
    <t>措置施設繰越特定積立資産</t>
    <rPh sb="0" eb="2">
      <t>ソチ</t>
    </rPh>
    <rPh sb="2" eb="4">
      <t>シセツ</t>
    </rPh>
    <rPh sb="4" eb="6">
      <t>クリコシ</t>
    </rPh>
    <rPh sb="6" eb="8">
      <t>トクテイ</t>
    </rPh>
    <rPh sb="8" eb="10">
      <t>ツミタテ</t>
    </rPh>
    <rPh sb="10" eb="12">
      <t>シサン</t>
    </rPh>
    <phoneticPr fontId="2"/>
  </si>
  <si>
    <t>保育所繰越特定資産</t>
    <rPh sb="0" eb="2">
      <t>ホイク</t>
    </rPh>
    <rPh sb="2" eb="3">
      <t>ショ</t>
    </rPh>
    <rPh sb="3" eb="5">
      <t>クリコシ</t>
    </rPh>
    <rPh sb="5" eb="7">
      <t>トクテイ</t>
    </rPh>
    <rPh sb="7" eb="9">
      <t>シサン</t>
    </rPh>
    <phoneticPr fontId="2"/>
  </si>
  <si>
    <t>保育所施設・設備整備積立資産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4">
      <t>シサン</t>
    </rPh>
    <phoneticPr fontId="2"/>
  </si>
  <si>
    <t>措置施設繰越特定積立金</t>
    <rPh sb="0" eb="2">
      <t>ソチ</t>
    </rPh>
    <rPh sb="2" eb="4">
      <t>シセツ</t>
    </rPh>
    <rPh sb="4" eb="6">
      <t>クリコシ</t>
    </rPh>
    <rPh sb="6" eb="8">
      <t>トクテイ</t>
    </rPh>
    <rPh sb="8" eb="10">
      <t>ツミタテ</t>
    </rPh>
    <rPh sb="10" eb="11">
      <t>キン</t>
    </rPh>
    <phoneticPr fontId="2"/>
  </si>
  <si>
    <t>保育所施設・設備整備積立金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3">
      <t>キン</t>
    </rPh>
    <phoneticPr fontId="2"/>
  </si>
  <si>
    <t>人件費積立金</t>
    <rPh sb="0" eb="3">
      <t>ジンケンヒ</t>
    </rPh>
    <rPh sb="3" eb="5">
      <t>ツミタテ</t>
    </rPh>
    <rPh sb="5" eb="6">
      <t>キン</t>
    </rPh>
    <phoneticPr fontId="2"/>
  </si>
  <si>
    <t>修繕費積立金</t>
    <rPh sb="0" eb="3">
      <t>シュウゼンヒ</t>
    </rPh>
    <rPh sb="3" eb="5">
      <t>ツミタテ</t>
    </rPh>
    <rPh sb="5" eb="6">
      <t>キン</t>
    </rPh>
    <phoneticPr fontId="2"/>
  </si>
  <si>
    <t>備品等購入積立金</t>
    <rPh sb="0" eb="2">
      <t>ビヒン</t>
    </rPh>
    <rPh sb="2" eb="3">
      <t>ナド</t>
    </rPh>
    <rPh sb="3" eb="5">
      <t>コウニュウ</t>
    </rPh>
    <rPh sb="5" eb="7">
      <t>ツミタテ</t>
    </rPh>
    <rPh sb="7" eb="8">
      <t>キン</t>
    </rPh>
    <phoneticPr fontId="2"/>
  </si>
  <si>
    <t>第一号第一様式（第十七条第四項関係）</t>
    <phoneticPr fontId="2"/>
  </si>
  <si>
    <t>資金収支計算書</t>
    <phoneticPr fontId="2"/>
  </si>
  <si>
    <t>（自）平成 28 年  4 月  1 日  （至）平成 29 年  3 月 31 日</t>
    <phoneticPr fontId="2"/>
  </si>
  <si>
    <t/>
  </si>
  <si>
    <t>第一号第二様式（第十七条第四項関係）</t>
    <phoneticPr fontId="2"/>
  </si>
  <si>
    <t>資金収支内訳表</t>
    <phoneticPr fontId="2"/>
  </si>
  <si>
    <t>社会福祉事業</t>
    <phoneticPr fontId="2"/>
  </si>
  <si>
    <t>公益事業</t>
    <phoneticPr fontId="2"/>
  </si>
  <si>
    <t>収益事業</t>
    <phoneticPr fontId="2"/>
  </si>
  <si>
    <t>合計</t>
    <phoneticPr fontId="2"/>
  </si>
  <si>
    <t>内部取引消去</t>
    <phoneticPr fontId="2"/>
  </si>
  <si>
    <t>法人全体</t>
    <phoneticPr fontId="2"/>
  </si>
  <si>
    <t>第二号第一様式（第二十三条第四項関係）</t>
    <phoneticPr fontId="2"/>
  </si>
  <si>
    <t>法人単位事業活動計算書</t>
    <phoneticPr fontId="2"/>
  </si>
  <si>
    <t>（自）平成 28 年  4 月  1 日  （至）平成 29 年  3 月 31 日</t>
    <phoneticPr fontId="2"/>
  </si>
  <si>
    <t>第二号第二様式（第二十三条第四項関係）</t>
    <phoneticPr fontId="2"/>
  </si>
  <si>
    <t>事業活動内訳表</t>
    <phoneticPr fontId="2"/>
  </si>
  <si>
    <t>収益事業</t>
    <phoneticPr fontId="2"/>
  </si>
  <si>
    <t>合計</t>
    <phoneticPr fontId="2"/>
  </si>
  <si>
    <t>内部取引消去</t>
    <phoneticPr fontId="2"/>
  </si>
  <si>
    <t>法人全体</t>
    <phoneticPr fontId="2"/>
  </si>
  <si>
    <t>第三号第一様式（第二十七条第四項関係）</t>
    <phoneticPr fontId="2"/>
  </si>
  <si>
    <t>法人単位貸借対照表</t>
    <phoneticPr fontId="2"/>
  </si>
  <si>
    <t>平成 29 年  3 月 31 日現在</t>
    <phoneticPr fontId="2"/>
  </si>
  <si>
    <t>第三号第二様式（第二十七条第四項関係）</t>
    <phoneticPr fontId="2"/>
  </si>
  <si>
    <t>貸借対照表内訳表</t>
    <phoneticPr fontId="2"/>
  </si>
  <si>
    <t>平成 29 年  3 月 31 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</si>
</sst>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3" fillId="0" borderId="0">
      <alignment vertical="center"/>
    </xf>
    <xf numFmtId="0" fontId="1" fillId="0" borderId="0"/>
  </cellStyleXfs>
  <cellXfs count="158">
    <xf numFmtId="0" fontId="0" fillId="0" borderId="0" xfId="0"/>
    <xf numFmtId="0" fontId="14" fillId="0" borderId="0" xfId="0" applyFont="1" applyFill="1" applyAlignment="1">
      <alignment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176" fontId="17" fillId="0" borderId="7" xfId="0" applyNumberFormat="1" applyFont="1" applyFill="1" applyBorder="1" applyAlignment="1">
      <alignment vertical="center" shrinkToFit="1"/>
    </xf>
    <xf numFmtId="176" fontId="17" fillId="0" borderId="10" xfId="0" applyNumberFormat="1" applyFont="1" applyFill="1" applyBorder="1" applyAlignment="1">
      <alignment vertical="center" shrinkToFit="1"/>
    </xf>
    <xf numFmtId="176" fontId="17" fillId="0" borderId="2" xfId="0" applyNumberFormat="1" applyFont="1" applyFill="1" applyBorder="1" applyAlignment="1">
      <alignment vertical="center" shrinkToFit="1"/>
    </xf>
    <xf numFmtId="49" fontId="16" fillId="0" borderId="8" xfId="0" applyNumberFormat="1" applyFont="1" applyFill="1" applyBorder="1" applyAlignment="1">
      <alignment horizontal="center" vertical="center" shrinkToFit="1"/>
    </xf>
    <xf numFmtId="49" fontId="16" fillId="0" borderId="6" xfId="0" applyNumberFormat="1" applyFont="1" applyFill="1" applyBorder="1" applyAlignment="1">
      <alignment vertical="center" shrinkToFit="1"/>
    </xf>
    <xf numFmtId="49" fontId="16" fillId="0" borderId="7" xfId="0" applyNumberFormat="1" applyFont="1" applyFill="1" applyBorder="1" applyAlignment="1">
      <alignment vertical="center" shrinkToFit="1"/>
    </xf>
    <xf numFmtId="49" fontId="16" fillId="0" borderId="7" xfId="0" applyNumberFormat="1" applyFont="1" applyFill="1" applyBorder="1" applyAlignment="1">
      <alignment horizontal="left" vertical="center" shrinkToFit="1"/>
    </xf>
    <xf numFmtId="49" fontId="16" fillId="0" borderId="9" xfId="0" applyNumberFormat="1" applyFont="1" applyFill="1" applyBorder="1" applyAlignment="1">
      <alignment vertical="center" shrinkToFit="1"/>
    </xf>
    <xf numFmtId="49" fontId="16" fillId="0" borderId="11" xfId="0" applyNumberFormat="1" applyFont="1" applyFill="1" applyBorder="1" applyAlignment="1">
      <alignment horizontal="left" vertical="center" shrinkToFit="1"/>
    </xf>
    <xf numFmtId="49" fontId="16" fillId="0" borderId="12" xfId="0" applyNumberFormat="1" applyFont="1" applyFill="1" applyBorder="1" applyAlignment="1">
      <alignment horizontal="left" vertical="center" shrinkToFit="1"/>
    </xf>
    <xf numFmtId="49" fontId="16" fillId="0" borderId="13" xfId="0" applyNumberFormat="1" applyFont="1" applyFill="1" applyBorder="1" applyAlignment="1">
      <alignment horizontal="left" vertical="center" shrinkToFit="1"/>
    </xf>
    <xf numFmtId="49" fontId="17" fillId="0" borderId="7" xfId="0" applyNumberFormat="1" applyFont="1" applyFill="1" applyBorder="1" applyAlignment="1">
      <alignment vertical="center" shrinkToFit="1"/>
    </xf>
    <xf numFmtId="49" fontId="17" fillId="0" borderId="8" xfId="0" applyNumberFormat="1" applyFont="1" applyFill="1" applyBorder="1" applyAlignment="1">
      <alignment vertical="center" shrinkToFit="1"/>
    </xf>
    <xf numFmtId="49" fontId="17" fillId="0" borderId="14" xfId="0" applyNumberFormat="1" applyFont="1" applyFill="1" applyBorder="1" applyAlignment="1">
      <alignment vertical="center" shrinkToFit="1"/>
    </xf>
    <xf numFmtId="49" fontId="17" fillId="0" borderId="2" xfId="0" applyNumberFormat="1" applyFont="1" applyFill="1" applyBorder="1" applyAlignment="1">
      <alignment vertical="center" shrinkToFit="1"/>
    </xf>
    <xf numFmtId="176" fontId="17" fillId="0" borderId="0" xfId="0" applyNumberFormat="1" applyFont="1" applyFill="1" applyAlignment="1">
      <alignment vertical="center" shrinkToFit="1"/>
    </xf>
    <xf numFmtId="176" fontId="17" fillId="0" borderId="15" xfId="0" applyNumberFormat="1" applyFont="1" applyFill="1" applyBorder="1" applyAlignment="1">
      <alignment vertical="center" shrinkToFit="1"/>
    </xf>
    <xf numFmtId="49" fontId="16" fillId="0" borderId="0" xfId="0" applyNumberFormat="1" applyFont="1" applyFill="1" applyAlignment="1">
      <alignment vertical="center" shrinkToFit="1"/>
    </xf>
    <xf numFmtId="49" fontId="16" fillId="0" borderId="0" xfId="0" applyNumberFormat="1" applyFont="1" applyFill="1" applyBorder="1" applyAlignment="1">
      <alignment horizontal="left" vertical="center" shrinkToFit="1"/>
    </xf>
    <xf numFmtId="49" fontId="11" fillId="0" borderId="7" xfId="0" applyNumberFormat="1" applyFont="1" applyFill="1" applyBorder="1" applyAlignment="1">
      <alignment vertical="center" shrinkToFit="1"/>
    </xf>
    <xf numFmtId="176" fontId="17" fillId="0" borderId="16" xfId="0" applyNumberFormat="1" applyFont="1" applyFill="1" applyBorder="1" applyAlignment="1">
      <alignment vertical="center" shrinkToFit="1"/>
    </xf>
    <xf numFmtId="176" fontId="17" fillId="0" borderId="17" xfId="0" applyNumberFormat="1" applyFont="1" applyFill="1" applyBorder="1" applyAlignment="1">
      <alignment vertical="center" shrinkToFit="1"/>
    </xf>
    <xf numFmtId="176" fontId="17" fillId="0" borderId="18" xfId="0" applyNumberFormat="1" applyFont="1" applyFill="1" applyBorder="1" applyAlignment="1">
      <alignment vertical="center" shrinkToFit="1"/>
    </xf>
    <xf numFmtId="176" fontId="17" fillId="0" borderId="19" xfId="0" applyNumberFormat="1" applyFont="1" applyFill="1" applyBorder="1" applyAlignment="1">
      <alignment vertical="center" shrinkToFit="1"/>
    </xf>
    <xf numFmtId="176" fontId="17" fillId="0" borderId="20" xfId="0" applyNumberFormat="1" applyFont="1" applyFill="1" applyBorder="1" applyAlignment="1">
      <alignment vertical="center" shrinkToFit="1"/>
    </xf>
    <xf numFmtId="176" fontId="17" fillId="0" borderId="21" xfId="0" applyNumberFormat="1" applyFont="1" applyFill="1" applyBorder="1" applyAlignment="1">
      <alignment vertical="center" shrinkToFit="1"/>
    </xf>
    <xf numFmtId="176" fontId="17" fillId="0" borderId="22" xfId="0" applyNumberFormat="1" applyFont="1" applyFill="1" applyBorder="1" applyAlignment="1">
      <alignment vertical="center" shrinkToFit="1"/>
    </xf>
    <xf numFmtId="176" fontId="17" fillId="0" borderId="23" xfId="0" applyNumberFormat="1" applyFont="1" applyFill="1" applyBorder="1" applyAlignment="1">
      <alignment vertical="center" shrinkToFit="1"/>
    </xf>
    <xf numFmtId="176" fontId="17" fillId="0" borderId="24" xfId="0" applyNumberFormat="1" applyFont="1" applyFill="1" applyBorder="1" applyAlignment="1">
      <alignment vertical="center" shrinkToFit="1"/>
    </xf>
    <xf numFmtId="176" fontId="17" fillId="0" borderId="3" xfId="0" applyNumberFormat="1" applyFont="1" applyFill="1" applyBorder="1" applyAlignment="1">
      <alignment vertical="center" shrinkToFit="1"/>
    </xf>
    <xf numFmtId="176" fontId="17" fillId="0" borderId="4" xfId="0" applyNumberFormat="1" applyFont="1" applyFill="1" applyBorder="1" applyAlignment="1">
      <alignment vertical="center" shrinkToFit="1"/>
    </xf>
    <xf numFmtId="176" fontId="17" fillId="0" borderId="5" xfId="0" applyNumberFormat="1" applyFont="1" applyFill="1" applyBorder="1" applyAlignment="1">
      <alignment vertical="center" shrinkToFit="1"/>
    </xf>
    <xf numFmtId="176" fontId="17" fillId="0" borderId="25" xfId="0" applyNumberFormat="1" applyFont="1" applyFill="1" applyBorder="1" applyAlignment="1">
      <alignment vertical="center" shrinkToFit="1"/>
    </xf>
    <xf numFmtId="176" fontId="17" fillId="0" borderId="26" xfId="0" applyNumberFormat="1" applyFont="1" applyFill="1" applyBorder="1" applyAlignment="1">
      <alignment vertical="center" shrinkToFit="1"/>
    </xf>
    <xf numFmtId="176" fontId="17" fillId="0" borderId="27" xfId="0" applyNumberFormat="1" applyFont="1" applyFill="1" applyBorder="1" applyAlignment="1">
      <alignment vertical="center" shrinkToFit="1"/>
    </xf>
    <xf numFmtId="176" fontId="17" fillId="0" borderId="28" xfId="0" applyNumberFormat="1" applyFont="1" applyFill="1" applyBorder="1" applyAlignment="1">
      <alignment vertical="center" shrinkToFit="1"/>
    </xf>
    <xf numFmtId="176" fontId="17" fillId="0" borderId="29" xfId="0" applyNumberFormat="1" applyFont="1" applyFill="1" applyBorder="1" applyAlignment="1">
      <alignment vertical="center" shrinkToFit="1"/>
    </xf>
    <xf numFmtId="176" fontId="16" fillId="0" borderId="22" xfId="0" applyNumberFormat="1" applyFont="1" applyFill="1" applyBorder="1" applyAlignment="1">
      <alignment vertical="center" shrinkToFit="1"/>
    </xf>
    <xf numFmtId="176" fontId="16" fillId="0" borderId="23" xfId="0" applyNumberFormat="1" applyFont="1" applyFill="1" applyBorder="1" applyAlignment="1">
      <alignment vertical="center" shrinkToFit="1"/>
    </xf>
    <xf numFmtId="176" fontId="16" fillId="0" borderId="21" xfId="0" applyNumberFormat="1" applyFont="1" applyFill="1" applyBorder="1" applyAlignment="1">
      <alignment vertical="center" shrinkToFit="1"/>
    </xf>
    <xf numFmtId="176" fontId="16" fillId="0" borderId="29" xfId="0" applyNumberFormat="1" applyFont="1" applyFill="1" applyBorder="1" applyAlignment="1">
      <alignment vertical="center" shrinkToFit="1"/>
    </xf>
    <xf numFmtId="49" fontId="16" fillId="0" borderId="30" xfId="0" applyNumberFormat="1" applyFont="1" applyFill="1" applyBorder="1" applyAlignment="1">
      <alignment vertical="center" shrinkToFit="1"/>
    </xf>
    <xf numFmtId="49" fontId="16" fillId="0" borderId="31" xfId="0" applyNumberFormat="1" applyFont="1" applyFill="1" applyBorder="1" applyAlignment="1">
      <alignment vertical="center" shrinkToFit="1"/>
    </xf>
    <xf numFmtId="49" fontId="16" fillId="0" borderId="32" xfId="0" applyNumberFormat="1" applyFont="1" applyFill="1" applyBorder="1" applyAlignment="1">
      <alignment horizontal="left" vertical="center" indent="1" shrinkToFit="1"/>
    </xf>
    <xf numFmtId="49" fontId="16" fillId="0" borderId="7" xfId="0" applyNumberFormat="1" applyFont="1" applyFill="1" applyBorder="1" applyAlignment="1">
      <alignment horizontal="left" vertical="center" indent="1" shrinkToFit="1"/>
    </xf>
    <xf numFmtId="49" fontId="18" fillId="0" borderId="7" xfId="0" applyNumberFormat="1" applyFont="1" applyFill="1" applyBorder="1" applyAlignment="1">
      <alignment horizontal="left" vertical="center" indent="1" shrinkToFit="1"/>
    </xf>
    <xf numFmtId="49" fontId="16" fillId="0" borderId="8" xfId="0" applyNumberFormat="1" applyFont="1" applyFill="1" applyBorder="1" applyAlignment="1">
      <alignment horizontal="centerContinuous" vertical="center" shrinkToFit="1"/>
    </xf>
    <xf numFmtId="49" fontId="16" fillId="0" borderId="32" xfId="0" applyNumberFormat="1" applyFont="1" applyFill="1" applyBorder="1" applyAlignment="1">
      <alignment vertical="center" shrinkToFit="1"/>
    </xf>
    <xf numFmtId="49" fontId="16" fillId="0" borderId="25" xfId="0" applyNumberFormat="1" applyFont="1" applyFill="1" applyBorder="1" applyAlignment="1">
      <alignment horizontal="center" vertical="center" shrinkToFit="1"/>
    </xf>
    <xf numFmtId="49" fontId="16" fillId="0" borderId="26" xfId="0" applyNumberFormat="1" applyFont="1" applyFill="1" applyBorder="1" applyAlignment="1">
      <alignment horizontal="center" vertical="center" shrinkToFit="1"/>
    </xf>
    <xf numFmtId="49" fontId="16" fillId="0" borderId="33" xfId="0" applyNumberFormat="1" applyFont="1" applyFill="1" applyBorder="1" applyAlignment="1">
      <alignment horizontal="center" vertical="center" shrinkToFit="1"/>
    </xf>
    <xf numFmtId="49" fontId="16" fillId="0" borderId="34" xfId="0" applyNumberFormat="1" applyFont="1" applyFill="1" applyBorder="1" applyAlignment="1">
      <alignment horizontal="center" vertical="center" shrinkToFit="1"/>
    </xf>
    <xf numFmtId="49" fontId="16" fillId="0" borderId="25" xfId="0" applyNumberFormat="1" applyFont="1" applyFill="1" applyBorder="1" applyAlignment="1">
      <alignment vertical="center" shrinkToFit="1"/>
    </xf>
    <xf numFmtId="49" fontId="16" fillId="0" borderId="33" xfId="0" applyNumberFormat="1" applyFont="1" applyFill="1" applyBorder="1" applyAlignment="1">
      <alignment vertical="center" shrinkToFit="1"/>
    </xf>
    <xf numFmtId="49" fontId="16" fillId="0" borderId="16" xfId="0" applyNumberFormat="1" applyFont="1" applyFill="1" applyBorder="1" applyAlignment="1">
      <alignment vertical="center" shrinkToFit="1"/>
    </xf>
    <xf numFmtId="49" fontId="16" fillId="0" borderId="19" xfId="0" applyNumberFormat="1" applyFont="1" applyFill="1" applyBorder="1" applyAlignment="1">
      <alignment horizontal="left" vertical="center" indent="1" shrinkToFit="1"/>
    </xf>
    <xf numFmtId="49" fontId="16" fillId="0" borderId="22" xfId="0" applyNumberFormat="1" applyFont="1" applyFill="1" applyBorder="1" applyAlignment="1">
      <alignment horizontal="left" vertical="center" indent="1" shrinkToFit="1"/>
    </xf>
    <xf numFmtId="49" fontId="16" fillId="0" borderId="33" xfId="0" applyNumberFormat="1" applyFont="1" applyFill="1" applyBorder="1" applyAlignment="1">
      <alignment horizontal="left" vertical="center" indent="1" shrinkToFit="1"/>
    </xf>
    <xf numFmtId="49" fontId="10" fillId="0" borderId="22" xfId="0" applyNumberFormat="1" applyFont="1" applyFill="1" applyBorder="1" applyAlignment="1">
      <alignment horizontal="left" vertical="center" indent="1" shrinkToFit="1"/>
    </xf>
    <xf numFmtId="49" fontId="10" fillId="0" borderId="10" xfId="0" applyNumberFormat="1" applyFont="1" applyFill="1" applyBorder="1" applyAlignment="1">
      <alignment horizontal="left" vertical="center" indent="1" shrinkToFit="1"/>
    </xf>
    <xf numFmtId="49" fontId="16" fillId="0" borderId="3" xfId="0" applyNumberFormat="1" applyFont="1" applyFill="1" applyBorder="1" applyAlignment="1">
      <alignment horizontal="center" vertical="center" shrinkToFit="1"/>
    </xf>
    <xf numFmtId="49" fontId="19" fillId="0" borderId="0" xfId="0" applyNumberFormat="1" applyFont="1" applyFill="1" applyAlignment="1">
      <alignment horizontal="centerContinuous" vertical="center" shrinkToFit="1"/>
    </xf>
    <xf numFmtId="49" fontId="16" fillId="0" borderId="0" xfId="0" applyNumberFormat="1" applyFont="1" applyFill="1" applyAlignment="1">
      <alignment horizontal="centerContinuous" vertical="center" shrinkToFit="1"/>
    </xf>
    <xf numFmtId="49" fontId="16" fillId="0" borderId="12" xfId="0" applyNumberFormat="1" applyFont="1" applyFill="1" applyBorder="1" applyAlignment="1">
      <alignment horizontal="right" vertical="center" shrinkToFit="1"/>
    </xf>
    <xf numFmtId="49" fontId="16" fillId="0" borderId="35" xfId="0" applyNumberFormat="1" applyFont="1" applyFill="1" applyBorder="1" applyAlignment="1">
      <alignment vertical="center" shrinkToFit="1"/>
    </xf>
    <xf numFmtId="49" fontId="16" fillId="0" borderId="10" xfId="0" applyNumberFormat="1" applyFont="1" applyFill="1" applyBorder="1" applyAlignment="1">
      <alignment horizontal="left" vertical="center" indent="1" shrinkToFit="1"/>
    </xf>
    <xf numFmtId="49" fontId="16" fillId="0" borderId="36" xfId="0" applyNumberFormat="1" applyFont="1" applyFill="1" applyBorder="1" applyAlignment="1">
      <alignment horizontal="left" vertical="center" indent="1" shrinkToFit="1"/>
    </xf>
    <xf numFmtId="49" fontId="16" fillId="0" borderId="36" xfId="0" applyNumberFormat="1" applyFont="1" applyFill="1" applyBorder="1" applyAlignment="1">
      <alignment vertical="center" shrinkToFit="1"/>
    </xf>
    <xf numFmtId="49" fontId="16" fillId="0" borderId="28" xfId="0" applyNumberFormat="1" applyFont="1" applyFill="1" applyBorder="1" applyAlignment="1">
      <alignment vertical="center" shrinkToFit="1"/>
    </xf>
    <xf numFmtId="176" fontId="17" fillId="0" borderId="37" xfId="0" applyNumberFormat="1" applyFont="1" applyFill="1" applyBorder="1" applyAlignment="1">
      <alignment vertical="center" shrinkToFit="1"/>
    </xf>
    <xf numFmtId="176" fontId="17" fillId="0" borderId="32" xfId="0" applyNumberFormat="1" applyFont="1" applyFill="1" applyBorder="1" applyAlignment="1">
      <alignment vertical="center" shrinkToFit="1"/>
    </xf>
    <xf numFmtId="176" fontId="17" fillId="0" borderId="30" xfId="0" applyNumberFormat="1" applyFont="1" applyFill="1" applyBorder="1" applyAlignment="1">
      <alignment vertical="center" shrinkToFit="1"/>
    </xf>
    <xf numFmtId="176" fontId="17" fillId="0" borderId="31" xfId="0" applyNumberFormat="1" applyFont="1" applyFill="1" applyBorder="1" applyAlignment="1">
      <alignment vertical="center" shrinkToFit="1"/>
    </xf>
    <xf numFmtId="176" fontId="17" fillId="0" borderId="6" xfId="0" applyNumberFormat="1" applyFont="1" applyFill="1" applyBorder="1" applyAlignment="1">
      <alignment horizontal="right" vertical="center" indent="1" shrinkToFit="1"/>
    </xf>
    <xf numFmtId="176" fontId="17" fillId="0" borderId="9" xfId="0" applyNumberFormat="1" applyFont="1" applyFill="1" applyBorder="1" applyAlignment="1">
      <alignment horizontal="right" vertical="center" indent="1" shrinkToFit="1"/>
    </xf>
    <xf numFmtId="176" fontId="17" fillId="0" borderId="42" xfId="0" applyNumberFormat="1" applyFont="1" applyFill="1" applyBorder="1" applyAlignment="1">
      <alignment vertical="center" shrinkToFit="1"/>
    </xf>
    <xf numFmtId="49" fontId="10" fillId="0" borderId="7" xfId="0" applyNumberFormat="1" applyFont="1" applyFill="1" applyBorder="1" applyAlignment="1">
      <alignment horizontal="left" vertical="center" indent="1" shrinkToFit="1"/>
    </xf>
    <xf numFmtId="49" fontId="16" fillId="0" borderId="0" xfId="0" applyNumberFormat="1" applyFont="1" applyFill="1" applyAlignment="1">
      <alignment horizontal="right" vertical="center" shrinkToFit="1"/>
    </xf>
    <xf numFmtId="49" fontId="16" fillId="0" borderId="0" xfId="0" applyNumberFormat="1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49" fontId="16" fillId="0" borderId="28" xfId="0" applyNumberFormat="1" applyFont="1" applyFill="1" applyBorder="1" applyAlignment="1">
      <alignment horizontal="center" vertical="center" shrinkToFit="1"/>
    </xf>
    <xf numFmtId="49" fontId="16" fillId="0" borderId="6" xfId="0" applyNumberFormat="1" applyFont="1" applyFill="1" applyBorder="1" applyAlignment="1">
      <alignment horizontal="left" vertical="center" shrinkToFit="1"/>
    </xf>
    <xf numFmtId="176" fontId="17" fillId="0" borderId="6" xfId="0" applyNumberFormat="1" applyFont="1" applyFill="1" applyBorder="1" applyAlignment="1">
      <alignment vertical="center" shrinkToFit="1"/>
    </xf>
    <xf numFmtId="49" fontId="17" fillId="0" borderId="6" xfId="0" applyNumberFormat="1" applyFont="1" applyFill="1" applyBorder="1" applyAlignment="1">
      <alignment vertical="center" shrinkToFit="1"/>
    </xf>
    <xf numFmtId="49" fontId="17" fillId="0" borderId="9" xfId="0" applyNumberFormat="1" applyFont="1" applyFill="1" applyBorder="1" applyAlignment="1">
      <alignment vertical="center" shrinkToFit="1"/>
    </xf>
    <xf numFmtId="49" fontId="16" fillId="0" borderId="12" xfId="0" applyNumberFormat="1" applyFont="1" applyFill="1" applyBorder="1" applyAlignment="1">
      <alignment horizontal="center" vertical="center" shrinkToFit="1"/>
    </xf>
    <xf numFmtId="49" fontId="16" fillId="0" borderId="6" xfId="0" applyNumberFormat="1" applyFont="1" applyFill="1" applyBorder="1" applyAlignment="1">
      <alignment horizontal="center" vertical="center" shrinkToFit="1"/>
    </xf>
    <xf numFmtId="49" fontId="16" fillId="0" borderId="2" xfId="0" applyNumberFormat="1" applyFont="1" applyFill="1" applyBorder="1" applyAlignment="1">
      <alignment horizontal="left" vertical="center" shrinkToFit="1"/>
    </xf>
    <xf numFmtId="176" fontId="17" fillId="0" borderId="9" xfId="0" applyNumberFormat="1" applyFont="1" applyFill="1" applyBorder="1" applyAlignment="1">
      <alignment vertical="center" shrinkToFit="1"/>
    </xf>
    <xf numFmtId="49" fontId="16" fillId="0" borderId="0" xfId="0" applyNumberFormat="1" applyFont="1" applyFill="1" applyAlignment="1">
      <alignment horizontal="right" vertical="center"/>
    </xf>
    <xf numFmtId="176" fontId="17" fillId="0" borderId="8" xfId="0" applyNumberFormat="1" applyFont="1" applyFill="1" applyBorder="1" applyAlignment="1">
      <alignment vertical="center" shrinkToFit="1"/>
    </xf>
    <xf numFmtId="49" fontId="16" fillId="0" borderId="0" xfId="0" applyNumberFormat="1" applyFont="1" applyFill="1" applyAlignment="1">
      <alignment horizontal="center" vertical="center"/>
    </xf>
    <xf numFmtId="176" fontId="17" fillId="0" borderId="6" xfId="0" applyNumberFormat="1" applyFont="1" applyFill="1" applyBorder="1" applyAlignment="1">
      <alignment vertical="center" shrinkToFit="1"/>
    </xf>
    <xf numFmtId="176" fontId="22" fillId="0" borderId="9" xfId="0" applyNumberFormat="1" applyFont="1" applyFill="1" applyBorder="1" applyAlignment="1">
      <alignment vertical="center" shrinkToFit="1"/>
    </xf>
    <xf numFmtId="49" fontId="16" fillId="0" borderId="8" xfId="0" applyNumberFormat="1" applyFont="1" applyFill="1" applyBorder="1" applyAlignment="1">
      <alignment horizontal="left" vertical="center" shrinkToFit="1"/>
    </xf>
    <xf numFmtId="49" fontId="16" fillId="0" borderId="40" xfId="0" applyNumberFormat="1" applyFont="1" applyFill="1" applyBorder="1" applyAlignment="1">
      <alignment horizontal="left" vertical="top" shrinkToFit="1"/>
    </xf>
    <xf numFmtId="176" fontId="17" fillId="0" borderId="6" xfId="0" applyNumberFormat="1" applyFont="1" applyFill="1" applyBorder="1" applyAlignment="1">
      <alignment horizontal="center" vertical="center" shrinkToFit="1"/>
    </xf>
    <xf numFmtId="176" fontId="22" fillId="0" borderId="9" xfId="0" applyNumberFormat="1" applyFont="1" applyFill="1" applyBorder="1" applyAlignment="1">
      <alignment horizontal="center" vertical="center" shrinkToFit="1"/>
    </xf>
    <xf numFmtId="49" fontId="17" fillId="0" borderId="6" xfId="0" applyNumberFormat="1" applyFont="1" applyFill="1" applyBorder="1" applyAlignment="1">
      <alignment vertical="center" shrinkToFit="1"/>
    </xf>
    <xf numFmtId="49" fontId="17" fillId="0" borderId="9" xfId="0" applyNumberFormat="1" applyFont="1" applyFill="1" applyBorder="1" applyAlignment="1">
      <alignment vertical="center" shrinkToFit="1"/>
    </xf>
    <xf numFmtId="49" fontId="16" fillId="0" borderId="6" xfId="0" applyNumberFormat="1" applyFont="1" applyFill="1" applyBorder="1" applyAlignment="1">
      <alignment horizontal="center" vertical="center" textRotation="255" shrinkToFit="1"/>
    </xf>
    <xf numFmtId="49" fontId="16" fillId="0" borderId="7" xfId="0" applyNumberFormat="1" applyFont="1" applyFill="1" applyBorder="1" applyAlignment="1">
      <alignment horizontal="center" vertical="center" textRotation="255" shrinkToFit="1"/>
    </xf>
    <xf numFmtId="49" fontId="16" fillId="0" borderId="9" xfId="0" applyNumberFormat="1" applyFont="1" applyFill="1" applyBorder="1" applyAlignment="1">
      <alignment horizontal="center" vertical="center" textRotation="255" shrinkToFit="1"/>
    </xf>
    <xf numFmtId="49" fontId="21" fillId="0" borderId="7" xfId="0" applyNumberFormat="1" applyFont="1" applyFill="1" applyBorder="1" applyAlignment="1">
      <alignment vertical="center" shrinkToFit="1"/>
    </xf>
    <xf numFmtId="49" fontId="21" fillId="0" borderId="9" xfId="0" applyNumberFormat="1" applyFont="1" applyFill="1" applyBorder="1" applyAlignment="1">
      <alignment vertical="center" shrinkToFit="1"/>
    </xf>
    <xf numFmtId="49" fontId="16" fillId="0" borderId="6" xfId="0" applyNumberFormat="1" applyFont="1" applyFill="1" applyBorder="1" applyAlignment="1">
      <alignment horizontal="left" vertical="center" shrinkToFit="1"/>
    </xf>
    <xf numFmtId="49" fontId="16" fillId="0" borderId="8" xfId="0" applyNumberFormat="1" applyFont="1" applyFill="1" applyBorder="1" applyAlignment="1">
      <alignment horizontal="center" vertical="center" textRotation="255" shrinkToFit="1"/>
    </xf>
    <xf numFmtId="49" fontId="21" fillId="0" borderId="7" xfId="0" applyNumberFormat="1" applyFont="1" applyFill="1" applyBorder="1" applyAlignment="1">
      <alignment horizontal="center" vertical="center" textRotation="255" shrinkToFit="1"/>
    </xf>
    <xf numFmtId="49" fontId="21" fillId="0" borderId="9" xfId="0" applyNumberFormat="1" applyFont="1" applyFill="1" applyBorder="1" applyAlignment="1">
      <alignment horizontal="center" vertical="center" textRotation="255" shrinkToFit="1"/>
    </xf>
    <xf numFmtId="0" fontId="14" fillId="0" borderId="0" xfId="0" applyFont="1" applyFill="1" applyAlignment="1">
      <alignment horizontal="center" vertical="center" shrinkToFit="1"/>
    </xf>
    <xf numFmtId="49" fontId="16" fillId="0" borderId="28" xfId="0" applyNumberFormat="1" applyFont="1" applyFill="1" applyBorder="1" applyAlignment="1">
      <alignment horizontal="center" vertical="center" shrinkToFit="1"/>
    </xf>
    <xf numFmtId="49" fontId="16" fillId="0" borderId="2" xfId="0" applyNumberFormat="1" applyFont="1" applyFill="1" applyBorder="1" applyAlignment="1">
      <alignment horizontal="center" vertical="center" shrinkToFit="1"/>
    </xf>
    <xf numFmtId="49" fontId="16" fillId="0" borderId="15" xfId="0" applyNumberFormat="1" applyFont="1" applyFill="1" applyBorder="1" applyAlignment="1">
      <alignment horizontal="center" vertical="center" shrinkToFit="1"/>
    </xf>
    <xf numFmtId="49" fontId="16" fillId="0" borderId="28" xfId="0" applyNumberFormat="1" applyFont="1" applyFill="1" applyBorder="1" applyAlignment="1">
      <alignment horizontal="left" vertical="center" shrinkToFit="1"/>
    </xf>
    <xf numFmtId="49" fontId="16" fillId="0" borderId="15" xfId="0" applyNumberFormat="1" applyFont="1" applyFill="1" applyBorder="1" applyAlignment="1">
      <alignment horizontal="left" vertical="center" shrinkToFit="1"/>
    </xf>
    <xf numFmtId="49" fontId="20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right" vertical="center" shrinkToFit="1"/>
    </xf>
    <xf numFmtId="49" fontId="19" fillId="0" borderId="0" xfId="0" applyNumberFormat="1" applyFont="1" applyFill="1" applyAlignment="1">
      <alignment horizontal="center" vertical="center" shrinkToFit="1"/>
    </xf>
    <xf numFmtId="49" fontId="16" fillId="0" borderId="0" xfId="0" applyNumberFormat="1" applyFont="1" applyFill="1" applyAlignment="1">
      <alignment horizontal="center" vertical="center" shrinkToFit="1"/>
    </xf>
    <xf numFmtId="49" fontId="16" fillId="0" borderId="2" xfId="0" applyNumberFormat="1" applyFont="1" applyFill="1" applyBorder="1" applyAlignment="1">
      <alignment horizontal="left" vertical="center" shrinkToFit="1"/>
    </xf>
    <xf numFmtId="49" fontId="16" fillId="0" borderId="13" xfId="0" applyNumberFormat="1" applyFont="1" applyFill="1" applyBorder="1" applyAlignment="1">
      <alignment horizontal="center" vertical="center" textRotation="255" shrinkToFit="1"/>
    </xf>
    <xf numFmtId="49" fontId="16" fillId="0" borderId="15" xfId="0" applyNumberFormat="1" applyFont="1" applyFill="1" applyBorder="1" applyAlignment="1">
      <alignment horizontal="center" vertical="center" textRotation="255" shrinkToFit="1"/>
    </xf>
    <xf numFmtId="49" fontId="16" fillId="0" borderId="0" xfId="0" applyNumberFormat="1" applyFont="1" applyFill="1" applyBorder="1" applyAlignment="1">
      <alignment horizontal="center" vertical="center" shrinkToFit="1"/>
    </xf>
    <xf numFmtId="49" fontId="16" fillId="0" borderId="41" xfId="0" applyNumberFormat="1" applyFont="1" applyFill="1" applyBorder="1" applyAlignment="1">
      <alignment horizontal="center" vertical="center" shrinkToFit="1"/>
    </xf>
    <xf numFmtId="49" fontId="16" fillId="0" borderId="40" xfId="0" applyNumberFormat="1" applyFont="1" applyFill="1" applyBorder="1" applyAlignment="1">
      <alignment horizontal="center" vertical="center" shrinkToFit="1"/>
    </xf>
    <xf numFmtId="49" fontId="16" fillId="0" borderId="39" xfId="0" applyNumberFormat="1" applyFont="1" applyFill="1" applyBorder="1" applyAlignment="1">
      <alignment horizontal="center" vertical="center" shrinkToFit="1"/>
    </xf>
    <xf numFmtId="49" fontId="16" fillId="0" borderId="11" xfId="0" applyNumberFormat="1" applyFont="1" applyFill="1" applyBorder="1" applyAlignment="1">
      <alignment horizontal="center" vertical="center" shrinkToFit="1"/>
    </xf>
    <xf numFmtId="49" fontId="16" fillId="0" borderId="12" xfId="0" applyNumberFormat="1" applyFont="1" applyFill="1" applyBorder="1" applyAlignment="1">
      <alignment horizontal="center" vertical="center" shrinkToFit="1"/>
    </xf>
    <xf numFmtId="49" fontId="16" fillId="0" borderId="13" xfId="0" applyNumberFormat="1" applyFont="1" applyFill="1" applyBorder="1" applyAlignment="1">
      <alignment horizontal="center" vertical="center" shrinkToFit="1"/>
    </xf>
    <xf numFmtId="49" fontId="16" fillId="0" borderId="6" xfId="0" applyNumberFormat="1" applyFont="1" applyFill="1" applyBorder="1" applyAlignment="1">
      <alignment horizontal="center" vertical="center" shrinkToFit="1"/>
    </xf>
    <xf numFmtId="49" fontId="16" fillId="0" borderId="9" xfId="0" applyNumberFormat="1" applyFont="1" applyFill="1" applyBorder="1" applyAlignment="1">
      <alignment horizontal="center" vertical="center" shrinkToFit="1"/>
    </xf>
    <xf numFmtId="49" fontId="16" fillId="0" borderId="6" xfId="0" applyNumberFormat="1" applyFont="1" applyFill="1" applyBorder="1" applyAlignment="1">
      <alignment horizontal="center" vertical="center" wrapText="1" shrinkToFit="1"/>
    </xf>
    <xf numFmtId="176" fontId="17" fillId="0" borderId="9" xfId="0" applyNumberFormat="1" applyFont="1" applyFill="1" applyBorder="1" applyAlignment="1">
      <alignment vertical="center" shrinkToFit="1"/>
    </xf>
    <xf numFmtId="49" fontId="16" fillId="0" borderId="41" xfId="0" applyNumberFormat="1" applyFont="1" applyFill="1" applyBorder="1" applyAlignment="1">
      <alignment horizontal="left" vertical="center" wrapText="1" shrinkToFit="1"/>
    </xf>
    <xf numFmtId="49" fontId="16" fillId="0" borderId="39" xfId="0" applyNumberFormat="1" applyFont="1" applyFill="1" applyBorder="1" applyAlignment="1">
      <alignment horizontal="left" vertical="center" wrapText="1" shrinkToFit="1"/>
    </xf>
    <xf numFmtId="49" fontId="16" fillId="0" borderId="11" xfId="0" applyNumberFormat="1" applyFont="1" applyFill="1" applyBorder="1" applyAlignment="1">
      <alignment horizontal="left" vertical="center" wrapText="1" shrinkToFit="1"/>
    </xf>
    <xf numFmtId="49" fontId="16" fillId="0" borderId="13" xfId="0" applyNumberFormat="1" applyFont="1" applyFill="1" applyBorder="1" applyAlignment="1">
      <alignment horizontal="left" vertical="center" wrapText="1" shrinkToFit="1"/>
    </xf>
    <xf numFmtId="49" fontId="16" fillId="0" borderId="41" xfId="0" applyNumberFormat="1" applyFont="1" applyFill="1" applyBorder="1" applyAlignment="1">
      <alignment horizontal="center" vertical="center" textRotation="255" shrinkToFit="1"/>
    </xf>
    <xf numFmtId="49" fontId="16" fillId="0" borderId="10" xfId="0" applyNumberFormat="1" applyFont="1" applyFill="1" applyBorder="1" applyAlignment="1">
      <alignment horizontal="center" vertical="center" textRotation="255" shrinkToFit="1"/>
    </xf>
    <xf numFmtId="49" fontId="16" fillId="0" borderId="11" xfId="0" applyNumberFormat="1" applyFont="1" applyFill="1" applyBorder="1" applyAlignment="1">
      <alignment horizontal="center" vertical="center" textRotation="255" shrinkToFit="1"/>
    </xf>
    <xf numFmtId="176" fontId="12" fillId="0" borderId="9" xfId="0" applyNumberFormat="1" applyFont="1" applyFill="1" applyBorder="1" applyAlignment="1">
      <alignment vertical="center" shrinkToFit="1"/>
    </xf>
    <xf numFmtId="176" fontId="17" fillId="0" borderId="6" xfId="0" applyNumberFormat="1" applyFont="1" applyFill="1" applyBorder="1" applyAlignment="1">
      <alignment vertical="center" wrapText="1" shrinkToFit="1"/>
    </xf>
    <xf numFmtId="176" fontId="22" fillId="0" borderId="9" xfId="0" applyNumberFormat="1" applyFont="1" applyFill="1" applyBorder="1" applyAlignment="1">
      <alignment vertical="center" wrapText="1" shrinkToFit="1"/>
    </xf>
    <xf numFmtId="176" fontId="17" fillId="0" borderId="8" xfId="0" applyNumberFormat="1" applyFont="1" applyFill="1" applyBorder="1" applyAlignment="1">
      <alignment vertical="center" shrinkToFit="1"/>
    </xf>
    <xf numFmtId="49" fontId="16" fillId="0" borderId="0" xfId="0" applyNumberFormat="1" applyFont="1" applyFill="1" applyAlignment="1">
      <alignment horizontal="right" vertical="center"/>
    </xf>
    <xf numFmtId="49" fontId="16" fillId="0" borderId="27" xfId="0" applyNumberFormat="1" applyFont="1" applyFill="1" applyBorder="1" applyAlignment="1">
      <alignment horizontal="center" vertical="center" shrinkToFit="1"/>
    </xf>
    <xf numFmtId="49" fontId="16" fillId="0" borderId="38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colors>
    <mruColors>
      <color rgb="FFFEF6F0"/>
      <color rgb="FFFF99FF"/>
      <color rgb="FFFFFFCC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64</xdr:row>
      <xdr:rowOff>95250</xdr:rowOff>
    </xdr:from>
    <xdr:to>
      <xdr:col>3</xdr:col>
      <xdr:colOff>914400</xdr:colOff>
      <xdr:row>65</xdr:row>
      <xdr:rowOff>114300</xdr:rowOff>
    </xdr:to>
    <xdr:sp macro="" textlink="">
      <xdr:nvSpPr>
        <xdr:cNvPr id="2" name="右大かっこ 1"/>
        <xdr:cNvSpPr>
          <a:spLocks/>
        </xdr:cNvSpPr>
      </xdr:nvSpPr>
      <xdr:spPr bwMode="auto">
        <a:xfrm>
          <a:off x="4629150" y="11449050"/>
          <a:ext cx="47625" cy="200025"/>
        </a:xfrm>
        <a:prstGeom prst="rightBracket">
          <a:avLst>
            <a:gd name="adj" fmla="val 639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5444067</xdr:colOff>
      <xdr:row>2</xdr:row>
      <xdr:rowOff>7407</xdr:rowOff>
    </xdr:from>
    <xdr:to>
      <xdr:col>3</xdr:col>
      <xdr:colOff>5444067</xdr:colOff>
      <xdr:row>2</xdr:row>
      <xdr:rowOff>7407</xdr:rowOff>
    </xdr:to>
    <xdr:sp macro="" textlink="">
      <xdr:nvSpPr>
        <xdr:cNvPr id="3" name="テキスト ボックス 2"/>
        <xdr:cNvSpPr txBox="1"/>
      </xdr:nvSpPr>
      <xdr:spPr>
        <a:xfrm>
          <a:off x="4720167" y="302682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400"/>
            <a:t>別添３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view="pageBreakPreview" zoomScaleNormal="100" zoomScaleSheetLayoutView="100" workbookViewId="0">
      <selection sqref="A1:B1"/>
    </sheetView>
  </sheetViews>
  <sheetFormatPr defaultRowHeight="13.5"/>
  <cols>
    <col min="1" max="1" width="3.75" style="1" customWidth="1"/>
    <col min="2" max="2" width="3.375" style="1" customWidth="1"/>
    <col min="3" max="3" width="42.25" style="1" customWidth="1"/>
    <col min="4" max="7" width="12.625" style="1" customWidth="1"/>
    <col min="8" max="16384" width="9" style="1"/>
  </cols>
  <sheetData>
    <row r="1" spans="1:7" ht="18.75" customHeight="1">
      <c r="A1" s="115"/>
      <c r="B1" s="115"/>
      <c r="F1" s="121"/>
      <c r="G1" s="121"/>
    </row>
    <row r="2" spans="1:7" ht="4.5" customHeight="1">
      <c r="A2" s="85"/>
      <c r="B2" s="85"/>
      <c r="F2" s="2"/>
      <c r="G2" s="2"/>
    </row>
    <row r="3" spans="1:7" ht="3" customHeight="1">
      <c r="A3" s="122"/>
      <c r="B3" s="122"/>
      <c r="C3" s="122"/>
      <c r="D3" s="122"/>
      <c r="E3" s="123"/>
      <c r="F3" s="123"/>
      <c r="G3" s="123"/>
    </row>
    <row r="4" spans="1:7" ht="15" customHeight="1">
      <c r="A4" s="84"/>
      <c r="B4" s="84"/>
      <c r="C4" s="84"/>
      <c r="D4" s="84"/>
      <c r="E4" s="124" t="s">
        <v>320</v>
      </c>
      <c r="F4" s="124"/>
      <c r="G4" s="124"/>
    </row>
    <row r="5" spans="1:7" ht="14.25">
      <c r="A5" s="125" t="s">
        <v>321</v>
      </c>
      <c r="B5" s="125"/>
      <c r="C5" s="125"/>
      <c r="D5" s="125"/>
      <c r="E5" s="125"/>
      <c r="F5" s="125"/>
      <c r="G5" s="125"/>
    </row>
    <row r="6" spans="1:7">
      <c r="A6" s="84"/>
      <c r="B6" s="84"/>
      <c r="C6" s="84"/>
      <c r="D6" s="84"/>
      <c r="E6" s="84"/>
      <c r="F6" s="84"/>
      <c r="G6" s="84"/>
    </row>
    <row r="7" spans="1:7">
      <c r="A7" s="126" t="s">
        <v>322</v>
      </c>
      <c r="B7" s="126"/>
      <c r="C7" s="126"/>
      <c r="D7" s="126"/>
      <c r="E7" s="126"/>
      <c r="F7" s="126"/>
      <c r="G7" s="126"/>
    </row>
    <row r="8" spans="1:7" ht="13.5" customHeight="1">
      <c r="A8" s="84"/>
      <c r="B8" s="84"/>
      <c r="C8" s="84"/>
      <c r="D8" s="84"/>
      <c r="E8" s="84"/>
      <c r="F8" s="84"/>
      <c r="G8" s="84" t="s">
        <v>251</v>
      </c>
    </row>
    <row r="9" spans="1:7" ht="14.25" customHeight="1">
      <c r="A9" s="116" t="s">
        <v>134</v>
      </c>
      <c r="B9" s="117"/>
      <c r="C9" s="118"/>
      <c r="D9" s="9" t="s">
        <v>264</v>
      </c>
      <c r="E9" s="9" t="s">
        <v>265</v>
      </c>
      <c r="F9" s="9" t="s">
        <v>266</v>
      </c>
      <c r="G9" s="9" t="s">
        <v>12</v>
      </c>
    </row>
    <row r="10" spans="1:7" ht="14.25" customHeight="1">
      <c r="A10" s="106" t="s">
        <v>190</v>
      </c>
      <c r="B10" s="106" t="s">
        <v>13</v>
      </c>
      <c r="C10" s="10" t="s">
        <v>167</v>
      </c>
      <c r="D10" s="88">
        <v>0</v>
      </c>
      <c r="E10" s="88">
        <v>0</v>
      </c>
      <c r="F10" s="6">
        <v>0</v>
      </c>
      <c r="G10" s="89"/>
    </row>
    <row r="11" spans="1:7" ht="14.25" customHeight="1">
      <c r="A11" s="107"/>
      <c r="B11" s="107"/>
      <c r="C11" s="11" t="s">
        <v>168</v>
      </c>
      <c r="D11" s="6">
        <v>0</v>
      </c>
      <c r="E11" s="6">
        <v>0</v>
      </c>
      <c r="F11" s="6">
        <v>0</v>
      </c>
      <c r="G11" s="17"/>
    </row>
    <row r="12" spans="1:7" ht="14.25" customHeight="1">
      <c r="A12" s="107"/>
      <c r="B12" s="107"/>
      <c r="C12" s="11" t="s">
        <v>169</v>
      </c>
      <c r="D12" s="6">
        <v>0</v>
      </c>
      <c r="E12" s="6">
        <v>0</v>
      </c>
      <c r="F12" s="6">
        <v>0</v>
      </c>
      <c r="G12" s="17"/>
    </row>
    <row r="13" spans="1:7" ht="14.25" customHeight="1">
      <c r="A13" s="107"/>
      <c r="B13" s="107"/>
      <c r="C13" s="11" t="s">
        <v>170</v>
      </c>
      <c r="D13" s="6">
        <v>153170636</v>
      </c>
      <c r="E13" s="6">
        <v>153419636</v>
      </c>
      <c r="F13" s="6">
        <f t="shared" ref="F11:F48" si="0">D13-E13</f>
        <v>-249000</v>
      </c>
      <c r="G13" s="17" t="s">
        <v>323</v>
      </c>
    </row>
    <row r="14" spans="1:7" ht="14.25" customHeight="1">
      <c r="A14" s="107"/>
      <c r="B14" s="107"/>
      <c r="C14" s="11" t="s">
        <v>27</v>
      </c>
      <c r="D14" s="6">
        <v>0</v>
      </c>
      <c r="E14" s="6">
        <v>0</v>
      </c>
      <c r="F14" s="6">
        <v>0</v>
      </c>
      <c r="G14" s="17"/>
    </row>
    <row r="15" spans="1:7" ht="14.25" customHeight="1">
      <c r="A15" s="107"/>
      <c r="B15" s="107"/>
      <c r="C15" s="11" t="s">
        <v>291</v>
      </c>
      <c r="D15" s="6">
        <v>0</v>
      </c>
      <c r="E15" s="6">
        <v>0</v>
      </c>
      <c r="F15" s="6">
        <v>0</v>
      </c>
      <c r="G15" s="17"/>
    </row>
    <row r="16" spans="1:7" ht="14.25" customHeight="1">
      <c r="A16" s="107"/>
      <c r="B16" s="107"/>
      <c r="C16" s="11" t="s">
        <v>171</v>
      </c>
      <c r="D16" s="6">
        <v>0</v>
      </c>
      <c r="E16" s="6">
        <v>0</v>
      </c>
      <c r="F16" s="6">
        <v>0</v>
      </c>
      <c r="G16" s="17"/>
    </row>
    <row r="17" spans="1:7" ht="14.25" customHeight="1">
      <c r="A17" s="107"/>
      <c r="B17" s="107"/>
      <c r="C17" s="11" t="s">
        <v>172</v>
      </c>
      <c r="D17" s="6">
        <v>0</v>
      </c>
      <c r="E17" s="6">
        <v>0</v>
      </c>
      <c r="F17" s="6">
        <v>0</v>
      </c>
      <c r="G17" s="17"/>
    </row>
    <row r="18" spans="1:7" ht="14.25" customHeight="1">
      <c r="A18" s="107"/>
      <c r="B18" s="107"/>
      <c r="C18" s="11" t="s">
        <v>113</v>
      </c>
      <c r="D18" s="6">
        <v>0</v>
      </c>
      <c r="E18" s="6">
        <v>0</v>
      </c>
      <c r="F18" s="6">
        <v>0</v>
      </c>
      <c r="G18" s="17"/>
    </row>
    <row r="19" spans="1:7" ht="14.25" customHeight="1">
      <c r="A19" s="107"/>
      <c r="B19" s="107"/>
      <c r="C19" s="11" t="s">
        <v>260</v>
      </c>
      <c r="D19" s="6">
        <v>0</v>
      </c>
      <c r="E19" s="6">
        <v>0</v>
      </c>
      <c r="F19" s="6">
        <f t="shared" si="0"/>
        <v>0</v>
      </c>
      <c r="G19" s="17" t="s">
        <v>323</v>
      </c>
    </row>
    <row r="20" spans="1:7" ht="14.25" customHeight="1">
      <c r="A20" s="107"/>
      <c r="B20" s="107"/>
      <c r="C20" s="11" t="s">
        <v>173</v>
      </c>
      <c r="D20" s="6">
        <v>347736</v>
      </c>
      <c r="E20" s="6">
        <v>347736</v>
      </c>
      <c r="F20" s="6">
        <f t="shared" si="0"/>
        <v>0</v>
      </c>
      <c r="G20" s="17" t="s">
        <v>323</v>
      </c>
    </row>
    <row r="21" spans="1:7" ht="14.25" customHeight="1">
      <c r="A21" s="107"/>
      <c r="B21" s="107"/>
      <c r="C21" s="11" t="s">
        <v>51</v>
      </c>
      <c r="D21" s="6">
        <v>0</v>
      </c>
      <c r="E21" s="6">
        <v>0</v>
      </c>
      <c r="F21" s="6">
        <f t="shared" si="0"/>
        <v>0</v>
      </c>
      <c r="G21" s="17" t="s">
        <v>323</v>
      </c>
    </row>
    <row r="22" spans="1:7" ht="14.25" customHeight="1">
      <c r="A22" s="107"/>
      <c r="B22" s="107"/>
      <c r="C22" s="11" t="s">
        <v>180</v>
      </c>
      <c r="D22" s="6">
        <v>571</v>
      </c>
      <c r="E22" s="6">
        <v>571</v>
      </c>
      <c r="F22" s="6">
        <f t="shared" si="0"/>
        <v>0</v>
      </c>
      <c r="G22" s="17" t="s">
        <v>323</v>
      </c>
    </row>
    <row r="23" spans="1:7" ht="14.25" customHeight="1">
      <c r="A23" s="107"/>
      <c r="B23" s="107"/>
      <c r="C23" s="11" t="s">
        <v>191</v>
      </c>
      <c r="D23" s="6">
        <v>0</v>
      </c>
      <c r="E23" s="6">
        <v>0</v>
      </c>
      <c r="F23" s="6">
        <f t="shared" si="0"/>
        <v>0</v>
      </c>
      <c r="G23" s="17" t="s">
        <v>323</v>
      </c>
    </row>
    <row r="24" spans="1:7" ht="14.25" customHeight="1">
      <c r="A24" s="107"/>
      <c r="B24" s="107"/>
      <c r="C24" s="11" t="s">
        <v>181</v>
      </c>
      <c r="D24" s="6">
        <v>0</v>
      </c>
      <c r="E24" s="6">
        <v>0</v>
      </c>
      <c r="F24" s="6">
        <f t="shared" si="0"/>
        <v>0</v>
      </c>
      <c r="G24" s="17" t="s">
        <v>323</v>
      </c>
    </row>
    <row r="25" spans="1:7" ht="14.25" customHeight="1">
      <c r="A25" s="107"/>
      <c r="B25" s="108"/>
      <c r="C25" s="9" t="s">
        <v>292</v>
      </c>
      <c r="D25" s="96">
        <f>SUM(D10:D24)</f>
        <v>153518943</v>
      </c>
      <c r="E25" s="96">
        <f>SUM(E10:E24)</f>
        <v>153767943</v>
      </c>
      <c r="F25" s="96">
        <f>D25-E25</f>
        <v>-249000</v>
      </c>
      <c r="G25" s="18" t="s">
        <v>323</v>
      </c>
    </row>
    <row r="26" spans="1:7" ht="14.25" customHeight="1">
      <c r="A26" s="107"/>
      <c r="B26" s="106" t="s">
        <v>14</v>
      </c>
      <c r="C26" s="11" t="s">
        <v>15</v>
      </c>
      <c r="D26" s="6">
        <v>109487456</v>
      </c>
      <c r="E26" s="6">
        <v>109262974</v>
      </c>
      <c r="F26" s="6">
        <f t="shared" si="0"/>
        <v>224482</v>
      </c>
      <c r="G26" s="17" t="s">
        <v>323</v>
      </c>
    </row>
    <row r="27" spans="1:7" ht="14.25" customHeight="1">
      <c r="A27" s="107"/>
      <c r="B27" s="107"/>
      <c r="C27" s="11" t="s">
        <v>29</v>
      </c>
      <c r="D27" s="6">
        <v>16362416</v>
      </c>
      <c r="E27" s="6">
        <v>16362416</v>
      </c>
      <c r="F27" s="6">
        <f t="shared" si="0"/>
        <v>0</v>
      </c>
      <c r="G27" s="17" t="s">
        <v>323</v>
      </c>
    </row>
    <row r="28" spans="1:7" ht="14.25" customHeight="1">
      <c r="A28" s="107"/>
      <c r="B28" s="107"/>
      <c r="C28" s="11" t="s">
        <v>28</v>
      </c>
      <c r="D28" s="6">
        <v>7734544</v>
      </c>
      <c r="E28" s="6">
        <v>7667944</v>
      </c>
      <c r="F28" s="6">
        <f t="shared" si="0"/>
        <v>66600</v>
      </c>
      <c r="G28" s="17" t="s">
        <v>323</v>
      </c>
    </row>
    <row r="29" spans="1:7" ht="14.25" customHeight="1">
      <c r="A29" s="107"/>
      <c r="B29" s="107"/>
      <c r="C29" s="11" t="s">
        <v>30</v>
      </c>
      <c r="D29" s="6">
        <v>0</v>
      </c>
      <c r="E29" s="6">
        <v>0</v>
      </c>
      <c r="F29" s="6">
        <v>0</v>
      </c>
      <c r="G29" s="17"/>
    </row>
    <row r="30" spans="1:7" ht="14.25" customHeight="1">
      <c r="A30" s="107"/>
      <c r="B30" s="107"/>
      <c r="C30" s="11" t="s">
        <v>247</v>
      </c>
      <c r="D30" s="6">
        <v>0</v>
      </c>
      <c r="E30" s="6">
        <v>0</v>
      </c>
      <c r="F30" s="6">
        <v>0</v>
      </c>
      <c r="G30" s="17"/>
    </row>
    <row r="31" spans="1:7" ht="14.25" customHeight="1">
      <c r="A31" s="107"/>
      <c r="B31" s="107"/>
      <c r="C31" s="11" t="s">
        <v>249</v>
      </c>
      <c r="D31" s="6">
        <v>0</v>
      </c>
      <c r="E31" s="6">
        <v>0</v>
      </c>
      <c r="F31" s="6">
        <v>0</v>
      </c>
      <c r="G31" s="17"/>
    </row>
    <row r="32" spans="1:7" ht="14.25" customHeight="1">
      <c r="A32" s="107"/>
      <c r="B32" s="107"/>
      <c r="C32" s="11" t="s">
        <v>32</v>
      </c>
      <c r="D32" s="6">
        <v>0</v>
      </c>
      <c r="E32" s="6">
        <v>0</v>
      </c>
      <c r="F32" s="6">
        <f t="shared" si="0"/>
        <v>0</v>
      </c>
      <c r="G32" s="17" t="s">
        <v>323</v>
      </c>
    </row>
    <row r="33" spans="1:7" ht="14.25" customHeight="1">
      <c r="A33" s="107"/>
      <c r="B33" s="107"/>
      <c r="C33" s="12" t="s">
        <v>293</v>
      </c>
      <c r="D33" s="6">
        <v>369593</v>
      </c>
      <c r="E33" s="6">
        <v>369593</v>
      </c>
      <c r="F33" s="6">
        <f t="shared" si="0"/>
        <v>0</v>
      </c>
      <c r="G33" s="17" t="s">
        <v>323</v>
      </c>
    </row>
    <row r="34" spans="1:7" ht="14.25" customHeight="1">
      <c r="A34" s="107"/>
      <c r="B34" s="107"/>
      <c r="C34" s="11" t="s">
        <v>192</v>
      </c>
      <c r="D34" s="6">
        <v>0</v>
      </c>
      <c r="E34" s="6">
        <v>0</v>
      </c>
      <c r="F34" s="6">
        <f t="shared" si="0"/>
        <v>0</v>
      </c>
      <c r="G34" s="17" t="s">
        <v>323</v>
      </c>
    </row>
    <row r="35" spans="1:7" ht="14.25" customHeight="1">
      <c r="A35" s="107"/>
      <c r="B35" s="107"/>
      <c r="C35" s="13" t="s">
        <v>33</v>
      </c>
      <c r="D35" s="94">
        <v>0</v>
      </c>
      <c r="E35" s="94">
        <v>0</v>
      </c>
      <c r="F35" s="6">
        <f t="shared" si="0"/>
        <v>0</v>
      </c>
      <c r="G35" s="90" t="s">
        <v>323</v>
      </c>
    </row>
    <row r="36" spans="1:7" ht="14.25" customHeight="1">
      <c r="A36" s="107"/>
      <c r="B36" s="108"/>
      <c r="C36" s="9" t="s">
        <v>294</v>
      </c>
      <c r="D36" s="96">
        <f>SUM(D26:D35)</f>
        <v>133954009</v>
      </c>
      <c r="E36" s="96">
        <f>SUM(E26:E35)</f>
        <v>133662927</v>
      </c>
      <c r="F36" s="96">
        <f>D36-E36</f>
        <v>291082</v>
      </c>
      <c r="G36" s="18" t="s">
        <v>323</v>
      </c>
    </row>
    <row r="37" spans="1:7" ht="14.25" customHeight="1">
      <c r="A37" s="108"/>
      <c r="B37" s="119" t="s">
        <v>295</v>
      </c>
      <c r="C37" s="120"/>
      <c r="D37" s="96">
        <f>D25-D36</f>
        <v>19564934</v>
      </c>
      <c r="E37" s="96">
        <f>E25-E36</f>
        <v>20105016</v>
      </c>
      <c r="F37" s="96">
        <f>F25-F36</f>
        <v>-540082</v>
      </c>
      <c r="G37" s="18" t="s">
        <v>323</v>
      </c>
    </row>
    <row r="38" spans="1:7" ht="14.25" customHeight="1">
      <c r="A38" s="112" t="s">
        <v>159</v>
      </c>
      <c r="B38" s="112" t="s">
        <v>13</v>
      </c>
      <c r="C38" s="10" t="s">
        <v>158</v>
      </c>
      <c r="D38" s="88">
        <v>0</v>
      </c>
      <c r="E38" s="88">
        <v>0</v>
      </c>
      <c r="F38" s="6">
        <f t="shared" si="0"/>
        <v>0</v>
      </c>
      <c r="G38" s="89" t="s">
        <v>323</v>
      </c>
    </row>
    <row r="39" spans="1:7" ht="14.25" customHeight="1">
      <c r="A39" s="112"/>
      <c r="B39" s="112"/>
      <c r="C39" s="11" t="s">
        <v>157</v>
      </c>
      <c r="D39" s="6">
        <v>0</v>
      </c>
      <c r="E39" s="6">
        <v>0</v>
      </c>
      <c r="F39" s="6">
        <f t="shared" si="0"/>
        <v>0</v>
      </c>
      <c r="G39" s="17" t="s">
        <v>323</v>
      </c>
    </row>
    <row r="40" spans="1:7" ht="14.25" customHeight="1">
      <c r="A40" s="112"/>
      <c r="B40" s="112"/>
      <c r="C40" s="11" t="s">
        <v>156</v>
      </c>
      <c r="D40" s="6">
        <v>0</v>
      </c>
      <c r="E40" s="6">
        <v>0</v>
      </c>
      <c r="F40" s="6">
        <f t="shared" si="0"/>
        <v>0</v>
      </c>
      <c r="G40" s="17" t="s">
        <v>323</v>
      </c>
    </row>
    <row r="41" spans="1:7" ht="14.25" customHeight="1">
      <c r="A41" s="112"/>
      <c r="B41" s="112"/>
      <c r="C41" s="11" t="s">
        <v>155</v>
      </c>
      <c r="D41" s="6">
        <v>0</v>
      </c>
      <c r="E41" s="6">
        <v>0</v>
      </c>
      <c r="F41" s="6">
        <f t="shared" si="0"/>
        <v>0</v>
      </c>
      <c r="G41" s="17" t="s">
        <v>323</v>
      </c>
    </row>
    <row r="42" spans="1:7" ht="14.25" customHeight="1">
      <c r="A42" s="112"/>
      <c r="B42" s="112"/>
      <c r="C42" s="11" t="s">
        <v>182</v>
      </c>
      <c r="D42" s="6">
        <v>0</v>
      </c>
      <c r="E42" s="6">
        <v>0</v>
      </c>
      <c r="F42" s="6">
        <f t="shared" si="0"/>
        <v>0</v>
      </c>
      <c r="G42" s="17" t="s">
        <v>323</v>
      </c>
    </row>
    <row r="43" spans="1:7" ht="14.25" customHeight="1">
      <c r="A43" s="112"/>
      <c r="B43" s="112"/>
      <c r="C43" s="9" t="s">
        <v>154</v>
      </c>
      <c r="D43" s="96">
        <f>SUM(D38:D42)</f>
        <v>0</v>
      </c>
      <c r="E43" s="96">
        <f>SUM(E38:E42)</f>
        <v>0</v>
      </c>
      <c r="F43" s="96">
        <f>D43-E43</f>
        <v>0</v>
      </c>
      <c r="G43" s="18" t="s">
        <v>323</v>
      </c>
    </row>
    <row r="44" spans="1:7" ht="14.25" customHeight="1">
      <c r="A44" s="112"/>
      <c r="B44" s="106" t="s">
        <v>14</v>
      </c>
      <c r="C44" s="87" t="s">
        <v>153</v>
      </c>
      <c r="D44" s="88">
        <v>0</v>
      </c>
      <c r="E44" s="88">
        <v>1690000</v>
      </c>
      <c r="F44" s="6">
        <f t="shared" si="0"/>
        <v>-1690000</v>
      </c>
      <c r="G44" s="89" t="s">
        <v>323</v>
      </c>
    </row>
    <row r="45" spans="1:7" ht="14.25" customHeight="1">
      <c r="A45" s="112"/>
      <c r="B45" s="113"/>
      <c r="C45" s="11" t="s">
        <v>16</v>
      </c>
      <c r="D45" s="6">
        <v>627260</v>
      </c>
      <c r="E45" s="6">
        <v>1007260</v>
      </c>
      <c r="F45" s="6">
        <f t="shared" si="0"/>
        <v>-380000</v>
      </c>
      <c r="G45" s="17" t="s">
        <v>323</v>
      </c>
    </row>
    <row r="46" spans="1:7" ht="14.25" customHeight="1">
      <c r="A46" s="112"/>
      <c r="B46" s="113"/>
      <c r="C46" s="11" t="s">
        <v>114</v>
      </c>
      <c r="D46" s="6">
        <v>0</v>
      </c>
      <c r="E46" s="6">
        <v>0</v>
      </c>
      <c r="F46" s="6">
        <f t="shared" si="0"/>
        <v>0</v>
      </c>
      <c r="G46" s="17" t="s">
        <v>323</v>
      </c>
    </row>
    <row r="47" spans="1:7" ht="14.25" customHeight="1">
      <c r="A47" s="112"/>
      <c r="B47" s="113"/>
      <c r="C47" s="11" t="s">
        <v>116</v>
      </c>
      <c r="D47" s="6">
        <v>0</v>
      </c>
      <c r="E47" s="6">
        <v>0</v>
      </c>
      <c r="F47" s="6">
        <f t="shared" si="0"/>
        <v>0</v>
      </c>
      <c r="G47" s="17" t="s">
        <v>323</v>
      </c>
    </row>
    <row r="48" spans="1:7" ht="14.25" customHeight="1">
      <c r="A48" s="112"/>
      <c r="B48" s="113"/>
      <c r="C48" s="11" t="s">
        <v>183</v>
      </c>
      <c r="D48" s="6">
        <v>0</v>
      </c>
      <c r="E48" s="6">
        <v>0</v>
      </c>
      <c r="F48" s="6">
        <f t="shared" si="0"/>
        <v>0</v>
      </c>
      <c r="G48" s="17" t="s">
        <v>323</v>
      </c>
    </row>
    <row r="49" spans="1:7" ht="14.25" customHeight="1">
      <c r="A49" s="112"/>
      <c r="B49" s="114"/>
      <c r="C49" s="9" t="s">
        <v>152</v>
      </c>
      <c r="D49" s="96">
        <f>SUM(D44:D48)</f>
        <v>627260</v>
      </c>
      <c r="E49" s="96">
        <f>SUM(E44:E48)</f>
        <v>2697260</v>
      </c>
      <c r="F49" s="96">
        <f>D49-E49</f>
        <v>-2070000</v>
      </c>
      <c r="G49" s="18" t="s">
        <v>323</v>
      </c>
    </row>
    <row r="50" spans="1:7" ht="14.25" customHeight="1">
      <c r="A50" s="112"/>
      <c r="B50" s="100" t="s">
        <v>151</v>
      </c>
      <c r="C50" s="100"/>
      <c r="D50" s="96">
        <f>D43-D49</f>
        <v>-627260</v>
      </c>
      <c r="E50" s="96">
        <f>E43-E49</f>
        <v>-2697260</v>
      </c>
      <c r="F50" s="96">
        <f>F43-F49</f>
        <v>2070000</v>
      </c>
      <c r="G50" s="18" t="s">
        <v>323</v>
      </c>
    </row>
    <row r="51" spans="1:7" ht="14.25" customHeight="1">
      <c r="A51" s="106" t="s">
        <v>193</v>
      </c>
      <c r="B51" s="106" t="s">
        <v>17</v>
      </c>
      <c r="C51" s="12" t="s">
        <v>150</v>
      </c>
      <c r="D51" s="7">
        <v>0</v>
      </c>
      <c r="E51" s="6">
        <v>0</v>
      </c>
      <c r="F51" s="6">
        <f t="shared" ref="F51:F63" si="1">D51-E51</f>
        <v>0</v>
      </c>
      <c r="G51" s="19" t="s">
        <v>323</v>
      </c>
    </row>
    <row r="52" spans="1:7" ht="14.25" customHeight="1">
      <c r="A52" s="107"/>
      <c r="B52" s="109"/>
      <c r="C52" s="12" t="s">
        <v>149</v>
      </c>
      <c r="D52" s="7">
        <v>0</v>
      </c>
      <c r="E52" s="6">
        <v>0</v>
      </c>
      <c r="F52" s="6">
        <f t="shared" si="1"/>
        <v>0</v>
      </c>
      <c r="G52" s="19" t="s">
        <v>323</v>
      </c>
    </row>
    <row r="53" spans="1:7" ht="14.25" customHeight="1">
      <c r="A53" s="107"/>
      <c r="B53" s="109"/>
      <c r="C53" s="12" t="s">
        <v>267</v>
      </c>
      <c r="D53" s="7">
        <v>0</v>
      </c>
      <c r="E53" s="6">
        <v>0</v>
      </c>
      <c r="F53" s="6">
        <f t="shared" si="1"/>
        <v>0</v>
      </c>
      <c r="G53" s="19" t="s">
        <v>323</v>
      </c>
    </row>
    <row r="54" spans="1:7" ht="14.25" customHeight="1">
      <c r="A54" s="107"/>
      <c r="B54" s="109"/>
      <c r="C54" s="11" t="s">
        <v>253</v>
      </c>
      <c r="D54" s="6">
        <v>0</v>
      </c>
      <c r="E54" s="6">
        <v>0</v>
      </c>
      <c r="F54" s="6">
        <f t="shared" si="1"/>
        <v>0</v>
      </c>
      <c r="G54" s="17" t="s">
        <v>323</v>
      </c>
    </row>
    <row r="55" spans="1:7" ht="14.25" customHeight="1">
      <c r="A55" s="107"/>
      <c r="B55" s="109"/>
      <c r="C55" s="12" t="s">
        <v>148</v>
      </c>
      <c r="D55" s="6">
        <v>0</v>
      </c>
      <c r="E55" s="6">
        <v>175518</v>
      </c>
      <c r="F55" s="6">
        <f t="shared" si="1"/>
        <v>-175518</v>
      </c>
      <c r="G55" s="17" t="s">
        <v>323</v>
      </c>
    </row>
    <row r="56" spans="1:7" ht="14.25" customHeight="1">
      <c r="A56" s="107"/>
      <c r="B56" s="109"/>
      <c r="C56" s="11" t="s">
        <v>184</v>
      </c>
      <c r="D56" s="6">
        <v>0</v>
      </c>
      <c r="E56" s="6">
        <v>0</v>
      </c>
      <c r="F56" s="6">
        <f t="shared" si="1"/>
        <v>0</v>
      </c>
      <c r="G56" s="17" t="s">
        <v>323</v>
      </c>
    </row>
    <row r="57" spans="1:7" ht="14.25" customHeight="1">
      <c r="A57" s="107"/>
      <c r="B57" s="110"/>
      <c r="C57" s="9" t="s">
        <v>268</v>
      </c>
      <c r="D57" s="96">
        <f>SUM(D51:D56)</f>
        <v>0</v>
      </c>
      <c r="E57" s="96">
        <f>SUM(E51:E56)</f>
        <v>175518</v>
      </c>
      <c r="F57" s="96">
        <f t="shared" si="1"/>
        <v>-175518</v>
      </c>
      <c r="G57" s="18" t="s">
        <v>323</v>
      </c>
    </row>
    <row r="58" spans="1:7" ht="14.25" customHeight="1">
      <c r="A58" s="107"/>
      <c r="B58" s="106" t="s">
        <v>14</v>
      </c>
      <c r="C58" s="11" t="s">
        <v>147</v>
      </c>
      <c r="D58" s="6">
        <v>3190000</v>
      </c>
      <c r="E58" s="6">
        <v>1500000</v>
      </c>
      <c r="F58" s="6">
        <f t="shared" si="1"/>
        <v>1690000</v>
      </c>
      <c r="G58" s="17" t="s">
        <v>323</v>
      </c>
    </row>
    <row r="59" spans="1:7" ht="14.25" customHeight="1">
      <c r="A59" s="107"/>
      <c r="B59" s="109"/>
      <c r="C59" s="11" t="s">
        <v>269</v>
      </c>
      <c r="D59" s="6">
        <v>0</v>
      </c>
      <c r="E59" s="6">
        <v>0</v>
      </c>
      <c r="F59" s="6">
        <f t="shared" si="1"/>
        <v>0</v>
      </c>
      <c r="G59" s="17" t="s">
        <v>323</v>
      </c>
    </row>
    <row r="60" spans="1:7" ht="14.25" customHeight="1">
      <c r="A60" s="107"/>
      <c r="B60" s="109"/>
      <c r="C60" s="11" t="s">
        <v>259</v>
      </c>
      <c r="D60" s="6">
        <v>0</v>
      </c>
      <c r="E60" s="6">
        <v>0</v>
      </c>
      <c r="F60" s="6">
        <f t="shared" si="1"/>
        <v>0</v>
      </c>
      <c r="G60" s="17" t="s">
        <v>323</v>
      </c>
    </row>
    <row r="61" spans="1:7" ht="14.25" customHeight="1">
      <c r="A61" s="107"/>
      <c r="B61" s="109"/>
      <c r="C61" s="11" t="s">
        <v>145</v>
      </c>
      <c r="D61" s="6">
        <v>4000000</v>
      </c>
      <c r="E61" s="6">
        <v>4238152</v>
      </c>
      <c r="F61" s="6">
        <f t="shared" si="1"/>
        <v>-238152</v>
      </c>
      <c r="G61" s="17" t="s">
        <v>323</v>
      </c>
    </row>
    <row r="62" spans="1:7" ht="14.25" customHeight="1">
      <c r="A62" s="107"/>
      <c r="B62" s="109"/>
      <c r="C62" s="11" t="s">
        <v>185</v>
      </c>
      <c r="D62" s="6">
        <v>0</v>
      </c>
      <c r="E62" s="6">
        <v>0</v>
      </c>
      <c r="F62" s="6">
        <f t="shared" si="1"/>
        <v>0</v>
      </c>
      <c r="G62" s="17" t="s">
        <v>323</v>
      </c>
    </row>
    <row r="63" spans="1:7" ht="14.25" customHeight="1">
      <c r="A63" s="107"/>
      <c r="B63" s="110"/>
      <c r="C63" s="9" t="s">
        <v>296</v>
      </c>
      <c r="D63" s="96">
        <f>SUM(D58:D62)</f>
        <v>7190000</v>
      </c>
      <c r="E63" s="96">
        <f>SUM(E58:E62)</f>
        <v>5738152</v>
      </c>
      <c r="F63" s="96">
        <f t="shared" si="1"/>
        <v>1451848</v>
      </c>
      <c r="G63" s="18" t="s">
        <v>323</v>
      </c>
    </row>
    <row r="64" spans="1:7" ht="14.25" customHeight="1">
      <c r="A64" s="108"/>
      <c r="B64" s="100" t="s">
        <v>297</v>
      </c>
      <c r="C64" s="100"/>
      <c r="D64" s="96">
        <f>D57-D63</f>
        <v>-7190000</v>
      </c>
      <c r="E64" s="96">
        <f>E57-E63</f>
        <v>-5562634</v>
      </c>
      <c r="F64" s="96">
        <f>F57-F63</f>
        <v>-1627366</v>
      </c>
      <c r="G64" s="18" t="s">
        <v>323</v>
      </c>
    </row>
    <row r="65" spans="1:7" ht="14.25" customHeight="1">
      <c r="A65" s="111" t="s">
        <v>19</v>
      </c>
      <c r="B65" s="111"/>
      <c r="C65" s="111"/>
      <c r="D65" s="79">
        <v>0</v>
      </c>
      <c r="E65" s="102" t="s">
        <v>186</v>
      </c>
      <c r="F65" s="98">
        <f>D65</f>
        <v>0</v>
      </c>
      <c r="G65" s="104" t="s">
        <v>323</v>
      </c>
    </row>
    <row r="66" spans="1:7" ht="14.25" customHeight="1">
      <c r="A66" s="14"/>
      <c r="B66" s="15"/>
      <c r="C66" s="16"/>
      <c r="D66" s="80">
        <v>0</v>
      </c>
      <c r="E66" s="103"/>
      <c r="F66" s="99"/>
      <c r="G66" s="105"/>
    </row>
    <row r="67" spans="1:7" ht="14.25" customHeight="1">
      <c r="A67" s="100" t="s">
        <v>187</v>
      </c>
      <c r="B67" s="100"/>
      <c r="C67" s="100"/>
      <c r="D67" s="96">
        <f>D37+D50+D64-D65</f>
        <v>11747674</v>
      </c>
      <c r="E67" s="96">
        <f>E37+E50+E64</f>
        <v>11845122</v>
      </c>
      <c r="F67" s="96">
        <f>F37+F50+F64-F65</f>
        <v>-97448</v>
      </c>
      <c r="G67" s="18" t="s">
        <v>323</v>
      </c>
    </row>
    <row r="68" spans="1:7" s="3" customFormat="1" ht="14.25" customHeight="1">
      <c r="A68" s="93"/>
      <c r="B68" s="93"/>
      <c r="C68" s="93"/>
      <c r="D68" s="8"/>
      <c r="E68" s="8"/>
      <c r="F68" s="8"/>
      <c r="G68" s="20"/>
    </row>
    <row r="69" spans="1:7" ht="14.25" customHeight="1">
      <c r="A69" s="100" t="s">
        <v>188</v>
      </c>
      <c r="B69" s="100"/>
      <c r="C69" s="100"/>
      <c r="D69" s="96">
        <v>8678254</v>
      </c>
      <c r="E69" s="96">
        <v>9944770</v>
      </c>
      <c r="F69" s="96">
        <f>D69-E69</f>
        <v>-1266516</v>
      </c>
      <c r="G69" s="18" t="s">
        <v>323</v>
      </c>
    </row>
    <row r="70" spans="1:7" ht="14.25" customHeight="1">
      <c r="A70" s="100" t="s">
        <v>189</v>
      </c>
      <c r="B70" s="100"/>
      <c r="C70" s="100"/>
      <c r="D70" s="96">
        <f>D67+D69</f>
        <v>20425928</v>
      </c>
      <c r="E70" s="96">
        <f>E67+E69</f>
        <v>21789892</v>
      </c>
      <c r="F70" s="96">
        <f>F67+F69</f>
        <v>-1363964</v>
      </c>
      <c r="G70" s="18" t="s">
        <v>323</v>
      </c>
    </row>
    <row r="71" spans="1:7" ht="14.25" customHeight="1">
      <c r="A71" s="101" t="s">
        <v>323</v>
      </c>
      <c r="B71" s="101"/>
      <c r="C71" s="101"/>
      <c r="D71" s="101"/>
      <c r="E71" s="101"/>
      <c r="F71" s="101"/>
      <c r="G71" s="101"/>
    </row>
  </sheetData>
  <mergeCells count="27">
    <mergeCell ref="F65:F66"/>
    <mergeCell ref="G65:G66"/>
    <mergeCell ref="A67:C67"/>
    <mergeCell ref="A69:C69"/>
    <mergeCell ref="A70:C70"/>
    <mergeCell ref="A71:G71"/>
    <mergeCell ref="A51:A64"/>
    <mergeCell ref="B51:B57"/>
    <mergeCell ref="B58:B63"/>
    <mergeCell ref="B64:C64"/>
    <mergeCell ref="A65:C65"/>
    <mergeCell ref="E65:E66"/>
    <mergeCell ref="A9:C9"/>
    <mergeCell ref="A10:A37"/>
    <mergeCell ref="B10:B25"/>
    <mergeCell ref="B26:B36"/>
    <mergeCell ref="B37:C37"/>
    <mergeCell ref="A38:A50"/>
    <mergeCell ref="B38:B43"/>
    <mergeCell ref="B44:B49"/>
    <mergeCell ref="B50:C50"/>
    <mergeCell ref="A1:B1"/>
    <mergeCell ref="F1:G1"/>
    <mergeCell ref="A3:G3"/>
    <mergeCell ref="E4:G4"/>
    <mergeCell ref="A5:G5"/>
    <mergeCell ref="A7:G7"/>
  </mergeCells>
  <phoneticPr fontId="2"/>
  <pageMargins left="0" right="0" top="0" bottom="0" header="0" footer="0"/>
  <pageSetup paperSize="9" scale="90" orientation="portrait" useFirstPageNumber="1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view="pageBreakPreview" zoomScaleNormal="100" zoomScaleSheetLayoutView="100" workbookViewId="0"/>
  </sheetViews>
  <sheetFormatPr defaultRowHeight="13.5"/>
  <cols>
    <col min="1" max="1" width="3.75" style="1" customWidth="1"/>
    <col min="2" max="2" width="3.375" style="1" customWidth="1"/>
    <col min="3" max="3" width="36.125" style="1" customWidth="1"/>
    <col min="4" max="7" width="8.125" style="1" customWidth="1"/>
    <col min="8" max="8" width="8.125" style="85" customWidth="1"/>
    <col min="9" max="9" width="8.125" style="1" customWidth="1"/>
    <col min="10" max="16384" width="9" style="1"/>
  </cols>
  <sheetData>
    <row r="1" spans="1:9" ht="12.75" customHeight="1">
      <c r="A1" s="23"/>
      <c r="B1" s="23"/>
      <c r="C1" s="23"/>
      <c r="D1" s="23"/>
      <c r="E1" s="23"/>
      <c r="F1" s="23"/>
      <c r="G1" s="23"/>
      <c r="H1" s="84"/>
      <c r="I1" s="23"/>
    </row>
    <row r="2" spans="1:9">
      <c r="A2" s="84"/>
      <c r="B2" s="84"/>
      <c r="C2" s="84"/>
      <c r="D2" s="95"/>
      <c r="E2" s="95"/>
      <c r="F2" s="95"/>
      <c r="G2" s="95"/>
      <c r="H2" s="97"/>
      <c r="I2" s="95" t="s">
        <v>324</v>
      </c>
    </row>
    <row r="3" spans="1:9" ht="14.25">
      <c r="A3" s="125" t="s">
        <v>325</v>
      </c>
      <c r="B3" s="125"/>
      <c r="C3" s="125"/>
      <c r="D3" s="125"/>
      <c r="E3" s="125"/>
      <c r="F3" s="125"/>
      <c r="G3" s="125"/>
      <c r="H3" s="125"/>
      <c r="I3" s="125"/>
    </row>
    <row r="4" spans="1:9" ht="6.75" customHeight="1">
      <c r="A4" s="24"/>
      <c r="B4" s="24"/>
      <c r="C4" s="24"/>
      <c r="D4" s="84"/>
      <c r="E4" s="84"/>
      <c r="F4" s="84"/>
      <c r="G4" s="84"/>
      <c r="H4" s="84"/>
      <c r="I4" s="84"/>
    </row>
    <row r="5" spans="1:9">
      <c r="A5" s="130" t="s">
        <v>322</v>
      </c>
      <c r="B5" s="130"/>
      <c r="C5" s="130"/>
      <c r="D5" s="130"/>
      <c r="E5" s="130"/>
      <c r="F5" s="130"/>
      <c r="G5" s="130"/>
      <c r="H5" s="130"/>
      <c r="I5" s="130"/>
    </row>
    <row r="6" spans="1:9" ht="8.25" customHeight="1">
      <c r="A6" s="91"/>
      <c r="B6" s="91"/>
      <c r="C6" s="91"/>
      <c r="D6" s="91"/>
      <c r="E6" s="91"/>
      <c r="F6" s="91"/>
      <c r="G6" s="91"/>
      <c r="H6" s="91"/>
      <c r="I6" s="91" t="s">
        <v>251</v>
      </c>
    </row>
    <row r="7" spans="1:9">
      <c r="A7" s="131" t="s">
        <v>134</v>
      </c>
      <c r="B7" s="132"/>
      <c r="C7" s="133"/>
      <c r="D7" s="137" t="s">
        <v>326</v>
      </c>
      <c r="E7" s="137" t="s">
        <v>327</v>
      </c>
      <c r="F7" s="137" t="s">
        <v>328</v>
      </c>
      <c r="G7" s="137" t="s">
        <v>329</v>
      </c>
      <c r="H7" s="139" t="s">
        <v>330</v>
      </c>
      <c r="I7" s="137" t="s">
        <v>331</v>
      </c>
    </row>
    <row r="8" spans="1:9" ht="8.25" customHeight="1">
      <c r="A8" s="134"/>
      <c r="B8" s="135"/>
      <c r="C8" s="136"/>
      <c r="D8" s="138"/>
      <c r="E8" s="138"/>
      <c r="F8" s="138"/>
      <c r="G8" s="138"/>
      <c r="H8" s="138"/>
      <c r="I8" s="138"/>
    </row>
    <row r="9" spans="1:9" ht="13.5" customHeight="1">
      <c r="A9" s="106" t="s">
        <v>190</v>
      </c>
      <c r="B9" s="112" t="s">
        <v>13</v>
      </c>
      <c r="C9" s="10" t="s">
        <v>167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</row>
    <row r="10" spans="1:9" ht="13.5" customHeight="1">
      <c r="A10" s="107"/>
      <c r="B10" s="112"/>
      <c r="C10" s="11" t="s">
        <v>168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3.5" customHeight="1">
      <c r="A11" s="107"/>
      <c r="B11" s="112"/>
      <c r="C11" s="11" t="s">
        <v>169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3.5" customHeight="1">
      <c r="A12" s="107"/>
      <c r="B12" s="112"/>
      <c r="C12" s="11" t="s">
        <v>170</v>
      </c>
      <c r="D12" s="6">
        <v>153419636</v>
      </c>
      <c r="E12" s="6">
        <v>0</v>
      </c>
      <c r="F12" s="6">
        <v>0</v>
      </c>
      <c r="G12" s="6">
        <v>153419636</v>
      </c>
      <c r="H12" s="6">
        <v>0</v>
      </c>
      <c r="I12" s="6">
        <v>153419636</v>
      </c>
    </row>
    <row r="13" spans="1:9" ht="13.5" customHeight="1">
      <c r="A13" s="107"/>
      <c r="B13" s="112"/>
      <c r="C13" s="11" t="s">
        <v>27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3.5" customHeight="1">
      <c r="A14" s="107"/>
      <c r="B14" s="112"/>
      <c r="C14" s="11" t="s">
        <v>298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3.5" customHeight="1">
      <c r="A15" s="107"/>
      <c r="B15" s="112"/>
      <c r="C15" s="11" t="s">
        <v>171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3.5" customHeight="1">
      <c r="A16" s="107"/>
      <c r="B16" s="112"/>
      <c r="C16" s="11" t="s">
        <v>172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3.5" customHeight="1">
      <c r="A17" s="107"/>
      <c r="B17" s="112"/>
      <c r="C17" s="11" t="s">
        <v>113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3.5" customHeight="1">
      <c r="A18" s="107"/>
      <c r="B18" s="112"/>
      <c r="C18" s="11" t="s">
        <v>260</v>
      </c>
      <c r="D18" s="6">
        <v>0</v>
      </c>
      <c r="E18" s="6">
        <v>0</v>
      </c>
      <c r="F18" s="6">
        <v>0</v>
      </c>
      <c r="G18" s="6">
        <v>0</v>
      </c>
      <c r="H18" s="21">
        <v>0</v>
      </c>
      <c r="I18" s="6">
        <v>0</v>
      </c>
    </row>
    <row r="19" spans="1:9" ht="13.5" customHeight="1">
      <c r="A19" s="107"/>
      <c r="B19" s="112"/>
      <c r="C19" s="11" t="s">
        <v>173</v>
      </c>
      <c r="D19" s="6">
        <v>347736</v>
      </c>
      <c r="E19" s="6">
        <v>0</v>
      </c>
      <c r="F19" s="6">
        <v>0</v>
      </c>
      <c r="G19" s="6">
        <v>347736</v>
      </c>
      <c r="H19" s="6">
        <v>0</v>
      </c>
      <c r="I19" s="6">
        <v>347736</v>
      </c>
    </row>
    <row r="20" spans="1:9" ht="13.5" customHeight="1">
      <c r="A20" s="107"/>
      <c r="B20" s="112"/>
      <c r="C20" s="11" t="s">
        <v>51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3.5" customHeight="1">
      <c r="A21" s="107"/>
      <c r="B21" s="112"/>
      <c r="C21" s="11" t="s">
        <v>180</v>
      </c>
      <c r="D21" s="6">
        <v>571</v>
      </c>
      <c r="E21" s="6">
        <v>0</v>
      </c>
      <c r="F21" s="6">
        <v>0</v>
      </c>
      <c r="G21" s="6">
        <v>571</v>
      </c>
      <c r="H21" s="6">
        <v>0</v>
      </c>
      <c r="I21" s="6">
        <v>571</v>
      </c>
    </row>
    <row r="22" spans="1:9" ht="13.5" customHeight="1">
      <c r="A22" s="107"/>
      <c r="B22" s="112"/>
      <c r="C22" s="11" t="s">
        <v>191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3.5" customHeight="1">
      <c r="A23" s="107"/>
      <c r="B23" s="112"/>
      <c r="C23" s="11" t="s">
        <v>181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3.5" customHeight="1">
      <c r="A24" s="107"/>
      <c r="B24" s="112"/>
      <c r="C24" s="9" t="s">
        <v>292</v>
      </c>
      <c r="D24" s="96">
        <f t="shared" ref="D24:I24" si="0">SUM(D9:D23)</f>
        <v>153767943</v>
      </c>
      <c r="E24" s="96">
        <f>SUM(E9:E23)</f>
        <v>0</v>
      </c>
      <c r="F24" s="96">
        <f>SUM(F9:F23)</f>
        <v>0</v>
      </c>
      <c r="G24" s="96">
        <f>SUM(G9:G23)</f>
        <v>153767943</v>
      </c>
      <c r="H24" s="96">
        <f>SUM(H9:H23)</f>
        <v>0</v>
      </c>
      <c r="I24" s="96">
        <f>SUM(I9:I23)</f>
        <v>153767943</v>
      </c>
    </row>
    <row r="25" spans="1:9" ht="13.5" customHeight="1">
      <c r="A25" s="107"/>
      <c r="B25" s="107" t="s">
        <v>14</v>
      </c>
      <c r="C25" s="12" t="s">
        <v>15</v>
      </c>
      <c r="D25" s="6">
        <v>109262974</v>
      </c>
      <c r="E25" s="6">
        <v>0</v>
      </c>
      <c r="F25" s="6">
        <v>0</v>
      </c>
      <c r="G25" s="6">
        <v>109262974</v>
      </c>
      <c r="H25" s="6">
        <v>0</v>
      </c>
      <c r="I25" s="6">
        <v>109262974</v>
      </c>
    </row>
    <row r="26" spans="1:9" ht="13.5" customHeight="1">
      <c r="A26" s="107"/>
      <c r="B26" s="107"/>
      <c r="C26" s="12" t="s">
        <v>29</v>
      </c>
      <c r="D26" s="6">
        <v>16362416</v>
      </c>
      <c r="E26" s="6">
        <v>0</v>
      </c>
      <c r="F26" s="6">
        <v>0</v>
      </c>
      <c r="G26" s="6">
        <v>16362416</v>
      </c>
      <c r="H26" s="6">
        <v>0</v>
      </c>
      <c r="I26" s="6">
        <v>16362416</v>
      </c>
    </row>
    <row r="27" spans="1:9" ht="13.5" customHeight="1">
      <c r="A27" s="107"/>
      <c r="B27" s="107"/>
      <c r="C27" s="12" t="s">
        <v>28</v>
      </c>
      <c r="D27" s="6">
        <v>7667944</v>
      </c>
      <c r="E27" s="6">
        <v>0</v>
      </c>
      <c r="F27" s="6">
        <v>0</v>
      </c>
      <c r="G27" s="6">
        <v>7667944</v>
      </c>
      <c r="H27" s="6">
        <v>0</v>
      </c>
      <c r="I27" s="6">
        <v>7667944</v>
      </c>
    </row>
    <row r="28" spans="1:9" ht="13.5" customHeight="1">
      <c r="A28" s="107"/>
      <c r="B28" s="107"/>
      <c r="C28" s="12" t="s">
        <v>30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3.5" customHeight="1">
      <c r="A29" s="107"/>
      <c r="B29" s="107"/>
      <c r="C29" s="12" t="s">
        <v>247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3.5" customHeight="1">
      <c r="A30" s="107"/>
      <c r="B30" s="107"/>
      <c r="C30" s="12" t="s">
        <v>249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ht="13.5" customHeight="1">
      <c r="A31" s="107"/>
      <c r="B31" s="107"/>
      <c r="C31" s="12" t="s">
        <v>32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3.5" customHeight="1">
      <c r="A32" s="107"/>
      <c r="B32" s="107"/>
      <c r="C32" s="12" t="s">
        <v>293</v>
      </c>
      <c r="D32" s="6">
        <v>369593</v>
      </c>
      <c r="E32" s="6">
        <v>0</v>
      </c>
      <c r="F32" s="6">
        <v>0</v>
      </c>
      <c r="G32" s="6">
        <v>369593</v>
      </c>
      <c r="H32" s="6">
        <v>0</v>
      </c>
      <c r="I32" s="6">
        <v>369593</v>
      </c>
    </row>
    <row r="33" spans="1:9" ht="13.5" customHeight="1">
      <c r="A33" s="107"/>
      <c r="B33" s="107"/>
      <c r="C33" s="12" t="s">
        <v>192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3.5" customHeight="1">
      <c r="A34" s="107"/>
      <c r="B34" s="107"/>
      <c r="C34" s="12" t="s">
        <v>33</v>
      </c>
      <c r="D34" s="94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3.5" customHeight="1">
      <c r="A35" s="107"/>
      <c r="B35" s="108"/>
      <c r="C35" s="9" t="s">
        <v>299</v>
      </c>
      <c r="D35" s="96">
        <f t="shared" ref="D35:I35" si="1">SUM(D25:D34)</f>
        <v>133662927</v>
      </c>
      <c r="E35" s="96">
        <f>SUM(E25:E34)</f>
        <v>0</v>
      </c>
      <c r="F35" s="96">
        <f>SUM(F25:F34)</f>
        <v>0</v>
      </c>
      <c r="G35" s="96">
        <f>SUM(G25:G34)</f>
        <v>133662927</v>
      </c>
      <c r="H35" s="96">
        <f>SUM(H25:H34)</f>
        <v>0</v>
      </c>
      <c r="I35" s="96">
        <f>SUM(I25:I34)</f>
        <v>133662927</v>
      </c>
    </row>
    <row r="36" spans="1:9" ht="13.5" customHeight="1">
      <c r="A36" s="108"/>
      <c r="B36" s="116" t="s">
        <v>300</v>
      </c>
      <c r="C36" s="118"/>
      <c r="D36" s="22">
        <f t="shared" ref="D36:I36" si="2">D24-D35</f>
        <v>20105016</v>
      </c>
      <c r="E36" s="22">
        <f>E24-E35</f>
        <v>0</v>
      </c>
      <c r="F36" s="22">
        <f>F24-F35</f>
        <v>0</v>
      </c>
      <c r="G36" s="22">
        <f>G24-G35</f>
        <v>20105016</v>
      </c>
      <c r="H36" s="22">
        <f>H24-H35</f>
        <v>0</v>
      </c>
      <c r="I36" s="22">
        <f>I24-I35</f>
        <v>20105016</v>
      </c>
    </row>
    <row r="37" spans="1:9" ht="13.5" customHeight="1">
      <c r="A37" s="107" t="s">
        <v>162</v>
      </c>
      <c r="B37" s="128" t="s">
        <v>17</v>
      </c>
      <c r="C37" s="11" t="s">
        <v>158</v>
      </c>
      <c r="D37" s="88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ht="13.5" customHeight="1">
      <c r="A38" s="107"/>
      <c r="B38" s="129"/>
      <c r="C38" s="11" t="s">
        <v>157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</row>
    <row r="39" spans="1:9" ht="13.5" customHeight="1">
      <c r="A39" s="107"/>
      <c r="B39" s="129"/>
      <c r="C39" s="11" t="s">
        <v>156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ht="13.5" customHeight="1">
      <c r="A40" s="107"/>
      <c r="B40" s="129"/>
      <c r="C40" s="11" t="s">
        <v>155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</row>
    <row r="41" spans="1:9" ht="13.5" customHeight="1">
      <c r="A41" s="107"/>
      <c r="B41" s="129"/>
      <c r="C41" s="11" t="s">
        <v>194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ht="13.5" customHeight="1">
      <c r="A42" s="107"/>
      <c r="B42" s="129"/>
      <c r="C42" s="9" t="s">
        <v>154</v>
      </c>
      <c r="D42" s="96">
        <f t="shared" ref="D42:I42" si="3">SUM(D37:D41)</f>
        <v>0</v>
      </c>
      <c r="E42" s="96">
        <f>SUM(E37:E41)</f>
        <v>0</v>
      </c>
      <c r="F42" s="96">
        <f>SUM(F37:F41)</f>
        <v>0</v>
      </c>
      <c r="G42" s="96">
        <f>SUM(G37:G41)</f>
        <v>0</v>
      </c>
      <c r="H42" s="96">
        <f>SUM(H37:H41)</f>
        <v>0</v>
      </c>
      <c r="I42" s="96">
        <f>SUM(I37:I41)</f>
        <v>0</v>
      </c>
    </row>
    <row r="43" spans="1:9" ht="13.5" customHeight="1">
      <c r="A43" s="107"/>
      <c r="B43" s="106" t="s">
        <v>14</v>
      </c>
      <c r="C43" s="87" t="s">
        <v>153</v>
      </c>
      <c r="D43" s="88">
        <v>1690000</v>
      </c>
      <c r="E43" s="88">
        <v>0</v>
      </c>
      <c r="F43" s="88">
        <v>0</v>
      </c>
      <c r="G43" s="88">
        <v>1690000</v>
      </c>
      <c r="H43" s="88">
        <v>0</v>
      </c>
      <c r="I43" s="88">
        <v>1690000</v>
      </c>
    </row>
    <row r="44" spans="1:9" ht="13.5" customHeight="1">
      <c r="A44" s="107"/>
      <c r="B44" s="113"/>
      <c r="C44" s="11" t="s">
        <v>16</v>
      </c>
      <c r="D44" s="6">
        <v>1007260</v>
      </c>
      <c r="E44" s="6">
        <v>0</v>
      </c>
      <c r="F44" s="6">
        <v>0</v>
      </c>
      <c r="G44" s="6">
        <v>1007260</v>
      </c>
      <c r="H44" s="6">
        <v>0</v>
      </c>
      <c r="I44" s="6">
        <v>1007260</v>
      </c>
    </row>
    <row r="45" spans="1:9" ht="13.5" customHeight="1">
      <c r="A45" s="107"/>
      <c r="B45" s="113"/>
      <c r="C45" s="11" t="s">
        <v>114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</row>
    <row r="46" spans="1:9" ht="13.5" customHeight="1">
      <c r="A46" s="107"/>
      <c r="B46" s="113"/>
      <c r="C46" s="11" t="s">
        <v>116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</row>
    <row r="47" spans="1:9" ht="13.5" customHeight="1">
      <c r="A47" s="107"/>
      <c r="B47" s="113"/>
      <c r="C47" s="11" t="s">
        <v>183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</row>
    <row r="48" spans="1:9" ht="13.5" customHeight="1">
      <c r="A48" s="107"/>
      <c r="B48" s="114"/>
      <c r="C48" s="9" t="s">
        <v>161</v>
      </c>
      <c r="D48" s="96">
        <f t="shared" ref="D48:I48" si="4">SUM(D43:D47)</f>
        <v>2697260</v>
      </c>
      <c r="E48" s="96">
        <f>SUM(E43:E47)</f>
        <v>0</v>
      </c>
      <c r="F48" s="96">
        <f>SUM(F43:F47)</f>
        <v>0</v>
      </c>
      <c r="G48" s="96">
        <f>SUM(G43:G47)</f>
        <v>2697260</v>
      </c>
      <c r="H48" s="96">
        <f>SUM(H43:H47)</f>
        <v>0</v>
      </c>
      <c r="I48" s="96">
        <f>SUM(I43:I47)</f>
        <v>2697260</v>
      </c>
    </row>
    <row r="49" spans="1:9" ht="13.5" customHeight="1">
      <c r="A49" s="108"/>
      <c r="B49" s="119" t="s">
        <v>160</v>
      </c>
      <c r="C49" s="120"/>
      <c r="D49" s="22">
        <f t="shared" ref="D49:I49" si="5">D42-D48</f>
        <v>-2697260</v>
      </c>
      <c r="E49" s="22">
        <f>E42-E48</f>
        <v>0</v>
      </c>
      <c r="F49" s="22">
        <f>F42-F48</f>
        <v>0</v>
      </c>
      <c r="G49" s="22">
        <f>G42-G48</f>
        <v>-2697260</v>
      </c>
      <c r="H49" s="22">
        <f>H42-H48</f>
        <v>0</v>
      </c>
      <c r="I49" s="22">
        <f>I42-I48</f>
        <v>-2697260</v>
      </c>
    </row>
    <row r="50" spans="1:9" ht="13.5" customHeight="1">
      <c r="A50" s="106" t="s">
        <v>193</v>
      </c>
      <c r="B50" s="106" t="s">
        <v>17</v>
      </c>
      <c r="C50" s="11" t="s">
        <v>150</v>
      </c>
      <c r="D50" s="7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ht="13.5" customHeight="1">
      <c r="A51" s="113"/>
      <c r="B51" s="113"/>
      <c r="C51" s="11" t="s">
        <v>149</v>
      </c>
      <c r="D51" s="7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ht="13.5" customHeight="1">
      <c r="A52" s="113"/>
      <c r="B52" s="113"/>
      <c r="C52" s="11" t="s">
        <v>267</v>
      </c>
      <c r="D52" s="7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</row>
    <row r="53" spans="1:9" ht="13.5" customHeight="1">
      <c r="A53" s="113"/>
      <c r="B53" s="113"/>
      <c r="C53" s="23" t="s">
        <v>253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ht="13.5" customHeight="1">
      <c r="A54" s="113"/>
      <c r="B54" s="113"/>
      <c r="C54" s="23" t="s">
        <v>254</v>
      </c>
      <c r="D54" s="6">
        <v>175518</v>
      </c>
      <c r="E54" s="6">
        <v>0</v>
      </c>
      <c r="F54" s="6">
        <v>0</v>
      </c>
      <c r="G54" s="6">
        <v>175518</v>
      </c>
      <c r="H54" s="6">
        <v>0</v>
      </c>
      <c r="I54" s="6">
        <v>175518</v>
      </c>
    </row>
    <row r="55" spans="1:9" ht="13.5" customHeight="1">
      <c r="A55" s="113"/>
      <c r="B55" s="113"/>
      <c r="C55" s="11" t="s">
        <v>255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ht="13.5" customHeight="1">
      <c r="A56" s="113"/>
      <c r="B56" s="113"/>
      <c r="C56" s="11" t="s">
        <v>164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3.5" customHeight="1">
      <c r="A57" s="113"/>
      <c r="B57" s="113"/>
      <c r="C57" s="11" t="s">
        <v>256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ht="13.5" customHeight="1">
      <c r="A58" s="113"/>
      <c r="B58" s="113"/>
      <c r="C58" s="11" t="s">
        <v>184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3.5" customHeight="1">
      <c r="A59" s="113"/>
      <c r="B59" s="114"/>
      <c r="C59" s="9" t="s">
        <v>301</v>
      </c>
      <c r="D59" s="96">
        <f t="shared" ref="D59:I59" si="6">SUM(D50:D58)</f>
        <v>175518</v>
      </c>
      <c r="E59" s="96">
        <f>SUM(E50:E58)</f>
        <v>0</v>
      </c>
      <c r="F59" s="96">
        <f>SUM(F50:F58)</f>
        <v>0</v>
      </c>
      <c r="G59" s="96">
        <f>SUM(G50:G58)</f>
        <v>175518</v>
      </c>
      <c r="H59" s="96">
        <f>SUM(H50:H58)</f>
        <v>0</v>
      </c>
      <c r="I59" s="96">
        <f>SUM(I50:I58)</f>
        <v>175518</v>
      </c>
    </row>
    <row r="60" spans="1:9" ht="13.5" customHeight="1">
      <c r="A60" s="113"/>
      <c r="B60" s="106" t="s">
        <v>14</v>
      </c>
      <c r="C60" s="11" t="s">
        <v>147</v>
      </c>
      <c r="D60" s="6">
        <v>1500000</v>
      </c>
      <c r="E60" s="6">
        <v>0</v>
      </c>
      <c r="F60" s="6">
        <v>0</v>
      </c>
      <c r="G60" s="6">
        <v>1500000</v>
      </c>
      <c r="H60" s="6">
        <v>0</v>
      </c>
      <c r="I60" s="6">
        <v>1500000</v>
      </c>
    </row>
    <row r="61" spans="1:9" ht="13.5" customHeight="1">
      <c r="A61" s="113"/>
      <c r="B61" s="107"/>
      <c r="C61" s="11" t="s">
        <v>257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ht="13.5" customHeight="1">
      <c r="A62" s="113"/>
      <c r="B62" s="113"/>
      <c r="C62" s="11" t="s">
        <v>146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3.5" customHeight="1">
      <c r="A63" s="113"/>
      <c r="B63" s="113"/>
      <c r="C63" s="11" t="s">
        <v>270</v>
      </c>
      <c r="D63" s="6">
        <v>4238152</v>
      </c>
      <c r="E63" s="6">
        <v>0</v>
      </c>
      <c r="F63" s="6">
        <v>0</v>
      </c>
      <c r="G63" s="6">
        <v>4238152</v>
      </c>
      <c r="H63" s="6">
        <v>0</v>
      </c>
      <c r="I63" s="6">
        <v>4238152</v>
      </c>
    </row>
    <row r="64" spans="1:9" ht="13.5" customHeight="1">
      <c r="A64" s="113"/>
      <c r="B64" s="113"/>
      <c r="C64" s="11" t="s">
        <v>165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3.5" customHeight="1">
      <c r="A65" s="113"/>
      <c r="B65" s="113"/>
      <c r="C65" s="11" t="s">
        <v>258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3.5" customHeight="1">
      <c r="A66" s="113"/>
      <c r="B66" s="113"/>
      <c r="C66" s="11" t="s">
        <v>163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ht="13.5" customHeight="1">
      <c r="A67" s="113"/>
      <c r="B67" s="113"/>
      <c r="C67" s="11" t="s">
        <v>185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</row>
    <row r="68" spans="1:9" ht="13.5" customHeight="1">
      <c r="A68" s="113"/>
      <c r="B68" s="114"/>
      <c r="C68" s="92" t="s">
        <v>296</v>
      </c>
      <c r="D68" s="88">
        <f t="shared" ref="D68:I68" si="7">SUM(D60:D67)</f>
        <v>5738152</v>
      </c>
      <c r="E68" s="88">
        <f>SUM(E60:E67)</f>
        <v>0</v>
      </c>
      <c r="F68" s="88">
        <f>SUM(F60:F67)</f>
        <v>0</v>
      </c>
      <c r="G68" s="88">
        <f>SUM(G60:G67)</f>
        <v>5738152</v>
      </c>
      <c r="H68" s="88">
        <f>SUM(H60:H67)</f>
        <v>0</v>
      </c>
      <c r="I68" s="88">
        <f>SUM(I60:I67)</f>
        <v>5738152</v>
      </c>
    </row>
    <row r="69" spans="1:9" ht="13.5" customHeight="1">
      <c r="A69" s="114"/>
      <c r="B69" s="116" t="s">
        <v>297</v>
      </c>
      <c r="C69" s="118"/>
      <c r="D69" s="22">
        <f t="shared" ref="D69:I69" si="8">D59-D68</f>
        <v>-5562634</v>
      </c>
      <c r="E69" s="22">
        <f>E59-E68</f>
        <v>0</v>
      </c>
      <c r="F69" s="22">
        <f>F59-F68</f>
        <v>0</v>
      </c>
      <c r="G69" s="22">
        <f>G59-G68</f>
        <v>-5562634</v>
      </c>
      <c r="H69" s="22">
        <f>H59-H68</f>
        <v>0</v>
      </c>
      <c r="I69" s="22">
        <f>I59-I68</f>
        <v>-5562634</v>
      </c>
    </row>
    <row r="70" spans="1:9" ht="13.5" customHeight="1">
      <c r="A70" s="119" t="s">
        <v>288</v>
      </c>
      <c r="B70" s="127"/>
      <c r="C70" s="120"/>
      <c r="D70" s="22">
        <f t="shared" ref="D70:I70" si="9">D36+D49+D69</f>
        <v>11845122</v>
      </c>
      <c r="E70" s="22">
        <f>E36+E49+E69</f>
        <v>0</v>
      </c>
      <c r="F70" s="22">
        <f>F36+F49+F69</f>
        <v>0</v>
      </c>
      <c r="G70" s="22">
        <f>G36+G49+G69</f>
        <v>11845122</v>
      </c>
      <c r="H70" s="22">
        <f>H36+H49+H69</f>
        <v>0</v>
      </c>
      <c r="I70" s="22">
        <f>I36+I49+I69</f>
        <v>11845122</v>
      </c>
    </row>
    <row r="71" spans="1:9" ht="13.5" customHeight="1">
      <c r="A71" s="93"/>
      <c r="B71" s="93"/>
      <c r="C71" s="93"/>
      <c r="D71" s="8"/>
      <c r="E71" s="8"/>
      <c r="F71" s="8"/>
      <c r="G71" s="8"/>
      <c r="H71" s="8"/>
      <c r="I71" s="8"/>
    </row>
    <row r="72" spans="1:9" s="3" customFormat="1" ht="13.5" customHeight="1">
      <c r="A72" s="119" t="s">
        <v>289</v>
      </c>
      <c r="B72" s="127"/>
      <c r="C72" s="120"/>
      <c r="D72" s="22">
        <v>9944770</v>
      </c>
      <c r="E72" s="22">
        <v>0</v>
      </c>
      <c r="F72" s="96">
        <v>0</v>
      </c>
      <c r="G72" s="96">
        <v>9944770</v>
      </c>
      <c r="H72" s="96">
        <v>0</v>
      </c>
      <c r="I72" s="96">
        <v>9944770</v>
      </c>
    </row>
    <row r="73" spans="1:9" ht="13.5" customHeight="1">
      <c r="A73" s="119" t="s">
        <v>290</v>
      </c>
      <c r="B73" s="127"/>
      <c r="C73" s="120"/>
      <c r="D73" s="22">
        <f t="shared" ref="D73:I73" si="10">D70+D72</f>
        <v>21789892</v>
      </c>
      <c r="E73" s="22">
        <f>E70+E72</f>
        <v>0</v>
      </c>
      <c r="F73" s="22">
        <f>F70+F72</f>
        <v>0</v>
      </c>
      <c r="G73" s="22">
        <f>G70+G72</f>
        <v>21789892</v>
      </c>
      <c r="H73" s="22">
        <f>H70+H72</f>
        <v>0</v>
      </c>
      <c r="I73" s="22">
        <f>I70+I72</f>
        <v>21789892</v>
      </c>
    </row>
    <row r="74" spans="1:9" ht="14.25" customHeight="1"/>
    <row r="75" spans="1:9" ht="14.25" customHeight="1"/>
    <row r="76" spans="1:9" ht="14.25" customHeight="1"/>
    <row r="77" spans="1:9" ht="14.25" customHeight="1"/>
    <row r="78" spans="1:9" ht="14.25" customHeight="1"/>
    <row r="79" spans="1:9" ht="14.25" customHeight="1"/>
    <row r="80" spans="1:9" ht="14.25" customHeight="1"/>
    <row r="81" ht="14.25" customHeight="1"/>
    <row r="82" ht="14.25" customHeight="1"/>
  </sheetData>
  <mergeCells count="24">
    <mergeCell ref="A73:C73"/>
    <mergeCell ref="A50:A69"/>
    <mergeCell ref="B50:B59"/>
    <mergeCell ref="B60:B68"/>
    <mergeCell ref="B69:C69"/>
    <mergeCell ref="A70:C70"/>
    <mergeCell ref="A72:C72"/>
    <mergeCell ref="A9:A36"/>
    <mergeCell ref="B9:B24"/>
    <mergeCell ref="B25:B35"/>
    <mergeCell ref="B36:C36"/>
    <mergeCell ref="A37:A49"/>
    <mergeCell ref="B37:B42"/>
    <mergeCell ref="B43:B48"/>
    <mergeCell ref="B49:C49"/>
    <mergeCell ref="A3:I3"/>
    <mergeCell ref="A5:I5"/>
    <mergeCell ref="A7:C8"/>
    <mergeCell ref="D7:D8"/>
    <mergeCell ref="E7:E8"/>
    <mergeCell ref="F7:F8"/>
    <mergeCell ref="G7:G8"/>
    <mergeCell ref="H7:H8"/>
    <mergeCell ref="I7:I8"/>
  </mergeCells>
  <phoneticPr fontId="2"/>
  <pageMargins left="0" right="0" top="0.39370078740157483" bottom="0" header="0" footer="0"/>
  <pageSetup paperSize="9" scale="90" firstPageNumber="2" orientation="portrait" useFirstPageNumber="1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4"/>
  <sheetViews>
    <sheetView view="pageBreakPreview" zoomScaleNormal="100" zoomScaleSheetLayoutView="100" workbookViewId="0"/>
  </sheetViews>
  <sheetFormatPr defaultRowHeight="13.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6" ht="21.75" customHeight="1">
      <c r="A1" s="23"/>
      <c r="B1" s="23"/>
      <c r="C1" s="23"/>
      <c r="D1" s="23"/>
      <c r="E1" s="23"/>
      <c r="F1" s="23"/>
    </row>
    <row r="2" spans="1:6" ht="15.75" customHeight="1">
      <c r="A2" s="84"/>
      <c r="B2" s="84"/>
      <c r="C2" s="84"/>
      <c r="D2" s="124" t="s">
        <v>332</v>
      </c>
      <c r="E2" s="124"/>
      <c r="F2" s="124"/>
    </row>
    <row r="3" spans="1:6" ht="14.25">
      <c r="A3" s="125" t="s">
        <v>333</v>
      </c>
      <c r="B3" s="125"/>
      <c r="C3" s="125"/>
      <c r="D3" s="125"/>
      <c r="E3" s="125"/>
      <c r="F3" s="125"/>
    </row>
    <row r="4" spans="1:6">
      <c r="A4" s="126" t="s">
        <v>334</v>
      </c>
      <c r="B4" s="126"/>
      <c r="C4" s="126"/>
      <c r="D4" s="126"/>
      <c r="E4" s="126"/>
      <c r="F4" s="126"/>
    </row>
    <row r="5" spans="1:6" ht="13.5" customHeight="1">
      <c r="A5" s="84"/>
      <c r="B5" s="84"/>
      <c r="C5" s="84"/>
      <c r="D5" s="84"/>
      <c r="E5" s="84"/>
      <c r="F5" s="83" t="s">
        <v>251</v>
      </c>
    </row>
    <row r="6" spans="1:6" ht="14.25" customHeight="1">
      <c r="A6" s="116" t="s">
        <v>134</v>
      </c>
      <c r="B6" s="117"/>
      <c r="C6" s="118"/>
      <c r="D6" s="9" t="s">
        <v>271</v>
      </c>
      <c r="E6" s="9" t="s">
        <v>272</v>
      </c>
      <c r="F6" s="9" t="s">
        <v>273</v>
      </c>
    </row>
    <row r="7" spans="1:6" ht="14.25" customHeight="1">
      <c r="A7" s="106" t="s">
        <v>96</v>
      </c>
      <c r="B7" s="106" t="s">
        <v>20</v>
      </c>
      <c r="C7" s="10" t="s">
        <v>174</v>
      </c>
      <c r="D7" s="88">
        <v>0</v>
      </c>
      <c r="E7" s="88">
        <v>0</v>
      </c>
      <c r="F7" s="88">
        <v>0</v>
      </c>
    </row>
    <row r="8" spans="1:6" ht="14.25" customHeight="1">
      <c r="A8" s="107"/>
      <c r="B8" s="107"/>
      <c r="C8" s="11" t="s">
        <v>175</v>
      </c>
      <c r="D8" s="6">
        <v>0</v>
      </c>
      <c r="E8" s="6">
        <v>0</v>
      </c>
      <c r="F8" s="6">
        <v>0</v>
      </c>
    </row>
    <row r="9" spans="1:6" ht="14.25" customHeight="1">
      <c r="A9" s="107"/>
      <c r="B9" s="107"/>
      <c r="C9" s="11" t="s">
        <v>176</v>
      </c>
      <c r="D9" s="6">
        <v>0</v>
      </c>
      <c r="E9" s="6">
        <v>0</v>
      </c>
      <c r="F9" s="6">
        <v>0</v>
      </c>
    </row>
    <row r="10" spans="1:6" ht="14.25" customHeight="1">
      <c r="A10" s="107"/>
      <c r="B10" s="107"/>
      <c r="C10" s="11" t="s">
        <v>177</v>
      </c>
      <c r="D10" s="6">
        <v>153419636</v>
      </c>
      <c r="E10" s="6">
        <v>132564800</v>
      </c>
      <c r="F10" s="6">
        <f t="shared" ref="F9:F17" si="0">D10-E10</f>
        <v>20854836</v>
      </c>
    </row>
    <row r="11" spans="1:6" ht="14.25" customHeight="1">
      <c r="A11" s="107"/>
      <c r="B11" s="107"/>
      <c r="C11" s="11" t="s">
        <v>34</v>
      </c>
      <c r="D11" s="6">
        <v>0</v>
      </c>
      <c r="E11" s="6">
        <v>0</v>
      </c>
      <c r="F11" s="6">
        <v>0</v>
      </c>
    </row>
    <row r="12" spans="1:6" ht="14.25" customHeight="1">
      <c r="A12" s="107"/>
      <c r="B12" s="107"/>
      <c r="C12" s="11" t="s">
        <v>302</v>
      </c>
      <c r="D12" s="6">
        <v>0</v>
      </c>
      <c r="E12" s="6">
        <v>0</v>
      </c>
      <c r="F12" s="6">
        <v>0</v>
      </c>
    </row>
    <row r="13" spans="1:6" ht="14.25" customHeight="1">
      <c r="A13" s="107"/>
      <c r="B13" s="107"/>
      <c r="C13" s="11" t="s">
        <v>178</v>
      </c>
      <c r="D13" s="6">
        <v>0</v>
      </c>
      <c r="E13" s="6">
        <v>0</v>
      </c>
      <c r="F13" s="6">
        <v>0</v>
      </c>
    </row>
    <row r="14" spans="1:6" ht="14.25" customHeight="1">
      <c r="A14" s="107"/>
      <c r="B14" s="107"/>
      <c r="C14" s="11" t="s">
        <v>179</v>
      </c>
      <c r="D14" s="6">
        <v>0</v>
      </c>
      <c r="E14" s="6">
        <v>0</v>
      </c>
      <c r="F14" s="6">
        <v>0</v>
      </c>
    </row>
    <row r="15" spans="1:6" ht="14.25" customHeight="1">
      <c r="A15" s="107"/>
      <c r="B15" s="107"/>
      <c r="C15" s="11" t="s">
        <v>112</v>
      </c>
      <c r="D15" s="6">
        <v>0</v>
      </c>
      <c r="E15" s="6">
        <v>0</v>
      </c>
      <c r="F15" s="6">
        <v>0</v>
      </c>
    </row>
    <row r="16" spans="1:6" ht="14.25" customHeight="1">
      <c r="A16" s="107"/>
      <c r="B16" s="107"/>
      <c r="C16" s="11" t="s">
        <v>261</v>
      </c>
      <c r="D16" s="6">
        <v>0</v>
      </c>
      <c r="E16" s="6">
        <v>0</v>
      </c>
      <c r="F16" s="6">
        <f t="shared" si="0"/>
        <v>0</v>
      </c>
    </row>
    <row r="17" spans="1:6" ht="14.25" customHeight="1">
      <c r="A17" s="107"/>
      <c r="B17" s="107"/>
      <c r="C17" s="11" t="s">
        <v>217</v>
      </c>
      <c r="D17" s="6">
        <v>0</v>
      </c>
      <c r="E17" s="6">
        <v>0</v>
      </c>
      <c r="F17" s="6">
        <f t="shared" si="0"/>
        <v>0</v>
      </c>
    </row>
    <row r="18" spans="1:6" ht="14.25" customHeight="1">
      <c r="A18" s="107"/>
      <c r="B18" s="107"/>
      <c r="C18" s="11" t="s">
        <v>303</v>
      </c>
      <c r="D18" s="6">
        <v>86058</v>
      </c>
      <c r="E18" s="6">
        <v>44191</v>
      </c>
      <c r="F18" s="6">
        <f>D18-E18</f>
        <v>41867</v>
      </c>
    </row>
    <row r="19" spans="1:6" ht="14.25" customHeight="1">
      <c r="A19" s="107"/>
      <c r="B19" s="108"/>
      <c r="C19" s="9" t="s">
        <v>97</v>
      </c>
      <c r="D19" s="96">
        <f>SUM(D7:D18)</f>
        <v>153505694</v>
      </c>
      <c r="E19" s="96">
        <f>SUM(E7:E18)</f>
        <v>132608991</v>
      </c>
      <c r="F19" s="96">
        <f>SUM(F7:F18)</f>
        <v>20896703</v>
      </c>
    </row>
    <row r="20" spans="1:6" ht="14.25" customHeight="1">
      <c r="A20" s="107"/>
      <c r="B20" s="107" t="s">
        <v>21</v>
      </c>
      <c r="C20" s="11" t="s">
        <v>18</v>
      </c>
      <c r="D20" s="6">
        <v>109087456</v>
      </c>
      <c r="E20" s="6">
        <v>103996109</v>
      </c>
      <c r="F20" s="6">
        <f>D20-E20</f>
        <v>5091347</v>
      </c>
    </row>
    <row r="21" spans="1:6" ht="14.25" customHeight="1">
      <c r="A21" s="107"/>
      <c r="B21" s="107"/>
      <c r="C21" s="11" t="s">
        <v>140</v>
      </c>
      <c r="D21" s="6">
        <v>16362416</v>
      </c>
      <c r="E21" s="6">
        <v>14010606</v>
      </c>
      <c r="F21" s="6">
        <f>D21-E21</f>
        <v>2351810</v>
      </c>
    </row>
    <row r="22" spans="1:6" ht="14.25" customHeight="1">
      <c r="A22" s="107"/>
      <c r="B22" s="107"/>
      <c r="C22" s="11" t="s">
        <v>195</v>
      </c>
      <c r="D22" s="6">
        <v>7754002</v>
      </c>
      <c r="E22" s="6">
        <v>7479531</v>
      </c>
      <c r="F22" s="6">
        <f t="shared" ref="F22:F30" si="1">D22-E22</f>
        <v>274471</v>
      </c>
    </row>
    <row r="23" spans="1:6" ht="14.25" customHeight="1">
      <c r="A23" s="107"/>
      <c r="B23" s="107"/>
      <c r="C23" s="11" t="s">
        <v>196</v>
      </c>
      <c r="D23" s="6">
        <v>0</v>
      </c>
      <c r="E23" s="6">
        <v>0</v>
      </c>
      <c r="F23" s="6">
        <v>0</v>
      </c>
    </row>
    <row r="24" spans="1:6" ht="14.25" customHeight="1">
      <c r="A24" s="107"/>
      <c r="B24" s="107"/>
      <c r="C24" s="11" t="s">
        <v>248</v>
      </c>
      <c r="D24" s="6">
        <v>0</v>
      </c>
      <c r="E24" s="6">
        <v>0</v>
      </c>
      <c r="F24" s="6">
        <v>0</v>
      </c>
    </row>
    <row r="25" spans="1:6" ht="14.25" customHeight="1">
      <c r="A25" s="107"/>
      <c r="B25" s="107"/>
      <c r="C25" s="11" t="s">
        <v>250</v>
      </c>
      <c r="D25" s="6">
        <v>0</v>
      </c>
      <c r="E25" s="6">
        <v>0</v>
      </c>
      <c r="F25" s="6">
        <v>0</v>
      </c>
    </row>
    <row r="26" spans="1:6" ht="14.25" customHeight="1">
      <c r="A26" s="107"/>
      <c r="B26" s="107"/>
      <c r="C26" s="11" t="s">
        <v>32</v>
      </c>
      <c r="D26" s="6">
        <v>0</v>
      </c>
      <c r="E26" s="6">
        <v>0</v>
      </c>
      <c r="F26" s="6">
        <f t="shared" si="1"/>
        <v>0</v>
      </c>
    </row>
    <row r="27" spans="1:6" ht="14.25" customHeight="1">
      <c r="A27" s="107"/>
      <c r="B27" s="107"/>
      <c r="C27" s="11" t="s">
        <v>197</v>
      </c>
      <c r="D27" s="6">
        <v>3687788</v>
      </c>
      <c r="E27" s="6">
        <v>3547031</v>
      </c>
      <c r="F27" s="6">
        <f t="shared" si="1"/>
        <v>140757</v>
      </c>
    </row>
    <row r="28" spans="1:6" ht="14.25" customHeight="1">
      <c r="A28" s="107"/>
      <c r="B28" s="107"/>
      <c r="C28" s="25" t="s">
        <v>274</v>
      </c>
      <c r="D28" s="6">
        <v>-1467819</v>
      </c>
      <c r="E28" s="6">
        <v>-1467819</v>
      </c>
      <c r="F28" s="6">
        <f t="shared" si="1"/>
        <v>0</v>
      </c>
    </row>
    <row r="29" spans="1:6" ht="14.25" customHeight="1">
      <c r="A29" s="107"/>
      <c r="B29" s="107"/>
      <c r="C29" s="11" t="s">
        <v>198</v>
      </c>
      <c r="D29" s="6">
        <v>0</v>
      </c>
      <c r="E29" s="6">
        <v>0</v>
      </c>
      <c r="F29" s="6">
        <f t="shared" si="1"/>
        <v>0</v>
      </c>
    </row>
    <row r="30" spans="1:6" ht="14.25" customHeight="1">
      <c r="A30" s="107"/>
      <c r="B30" s="107"/>
      <c r="C30" s="11" t="s">
        <v>115</v>
      </c>
      <c r="D30" s="6">
        <v>0</v>
      </c>
      <c r="E30" s="6">
        <v>0</v>
      </c>
      <c r="F30" s="6">
        <f t="shared" si="1"/>
        <v>0</v>
      </c>
    </row>
    <row r="31" spans="1:6" ht="14.25" customHeight="1">
      <c r="A31" s="107"/>
      <c r="B31" s="107"/>
      <c r="C31" s="13" t="s">
        <v>304</v>
      </c>
      <c r="D31" s="94">
        <v>0</v>
      </c>
      <c r="E31" s="94">
        <v>0</v>
      </c>
      <c r="F31" s="94">
        <f>D31-E31</f>
        <v>0</v>
      </c>
    </row>
    <row r="32" spans="1:6" ht="14.25" customHeight="1">
      <c r="A32" s="107"/>
      <c r="B32" s="108"/>
      <c r="C32" s="9" t="s">
        <v>98</v>
      </c>
      <c r="D32" s="96">
        <f>SUM(D20:D31)</f>
        <v>135423843</v>
      </c>
      <c r="E32" s="96">
        <f>SUM(E20:E31)</f>
        <v>127565458</v>
      </c>
      <c r="F32" s="96">
        <f>SUM(F20:F31)</f>
        <v>7858385</v>
      </c>
    </row>
    <row r="33" spans="1:6" ht="14.25" customHeight="1">
      <c r="A33" s="108"/>
      <c r="B33" s="100" t="s">
        <v>107</v>
      </c>
      <c r="C33" s="100"/>
      <c r="D33" s="96">
        <f>D19-D32</f>
        <v>18081851</v>
      </c>
      <c r="E33" s="96">
        <f>E19-E32</f>
        <v>5043533</v>
      </c>
      <c r="F33" s="96">
        <f>F19-F32</f>
        <v>13038318</v>
      </c>
    </row>
    <row r="34" spans="1:6" ht="14.25" customHeight="1">
      <c r="A34" s="106" t="s">
        <v>100</v>
      </c>
      <c r="B34" s="106" t="s">
        <v>20</v>
      </c>
      <c r="C34" s="10" t="s">
        <v>212</v>
      </c>
      <c r="D34" s="88">
        <v>347736</v>
      </c>
      <c r="E34" s="88">
        <v>378440</v>
      </c>
      <c r="F34" s="88">
        <f t="shared" ref="F34:F40" si="2">D34-E34</f>
        <v>-30704</v>
      </c>
    </row>
    <row r="35" spans="1:6" ht="14.25" customHeight="1">
      <c r="A35" s="107"/>
      <c r="B35" s="107"/>
      <c r="C35" s="11" t="s">
        <v>199</v>
      </c>
      <c r="D35" s="6">
        <v>571</v>
      </c>
      <c r="E35" s="6">
        <v>4602</v>
      </c>
      <c r="F35" s="6">
        <f t="shared" si="2"/>
        <v>-4031</v>
      </c>
    </row>
    <row r="36" spans="1:6" ht="14.25" customHeight="1">
      <c r="A36" s="107"/>
      <c r="B36" s="107"/>
      <c r="C36" s="11" t="s">
        <v>200</v>
      </c>
      <c r="D36" s="6">
        <v>0</v>
      </c>
      <c r="E36" s="6">
        <v>0</v>
      </c>
      <c r="F36" s="6">
        <f t="shared" si="2"/>
        <v>0</v>
      </c>
    </row>
    <row r="37" spans="1:6" ht="14.25" customHeight="1">
      <c r="A37" s="107"/>
      <c r="B37" s="107"/>
      <c r="C37" s="11" t="s">
        <v>201</v>
      </c>
      <c r="D37" s="6">
        <v>0</v>
      </c>
      <c r="E37" s="6">
        <v>0</v>
      </c>
      <c r="F37" s="6">
        <f t="shared" si="2"/>
        <v>0</v>
      </c>
    </row>
    <row r="38" spans="1:6" ht="14.25" customHeight="1">
      <c r="A38" s="107"/>
      <c r="B38" s="107"/>
      <c r="C38" s="11" t="s">
        <v>131</v>
      </c>
      <c r="D38" s="6">
        <v>0</v>
      </c>
      <c r="E38" s="6">
        <v>0</v>
      </c>
      <c r="F38" s="6">
        <f t="shared" si="2"/>
        <v>0</v>
      </c>
    </row>
    <row r="39" spans="1:6" ht="14.25" customHeight="1">
      <c r="A39" s="107"/>
      <c r="B39" s="107"/>
      <c r="C39" s="11" t="s">
        <v>202</v>
      </c>
      <c r="D39" s="6">
        <v>0</v>
      </c>
      <c r="E39" s="6">
        <v>0</v>
      </c>
      <c r="F39" s="6">
        <f t="shared" si="2"/>
        <v>0</v>
      </c>
    </row>
    <row r="40" spans="1:6" ht="14.25" customHeight="1">
      <c r="A40" s="107"/>
      <c r="B40" s="107"/>
      <c r="C40" s="11" t="s">
        <v>305</v>
      </c>
      <c r="D40" s="6">
        <v>0</v>
      </c>
      <c r="E40" s="6">
        <v>0</v>
      </c>
      <c r="F40" s="6">
        <f t="shared" si="2"/>
        <v>0</v>
      </c>
    </row>
    <row r="41" spans="1:6" ht="14.25" customHeight="1">
      <c r="A41" s="107"/>
      <c r="B41" s="108"/>
      <c r="C41" s="9" t="s">
        <v>108</v>
      </c>
      <c r="D41" s="96">
        <f>SUM(D34:D40)</f>
        <v>348307</v>
      </c>
      <c r="E41" s="96">
        <f>SUM(E34:E40)</f>
        <v>383042</v>
      </c>
      <c r="F41" s="96">
        <f>SUM(F34:F40)</f>
        <v>-34735</v>
      </c>
    </row>
    <row r="42" spans="1:6" ht="14.25" customHeight="1">
      <c r="A42" s="107"/>
      <c r="B42" s="106" t="s">
        <v>21</v>
      </c>
      <c r="C42" s="12" t="s">
        <v>306</v>
      </c>
      <c r="D42" s="88">
        <v>369593</v>
      </c>
      <c r="E42" s="88">
        <v>414425</v>
      </c>
      <c r="F42" s="88">
        <f t="shared" ref="F42:F47" si="3">D42-E42</f>
        <v>-44832</v>
      </c>
    </row>
    <row r="43" spans="1:6" ht="14.25" customHeight="1">
      <c r="A43" s="107"/>
      <c r="B43" s="107"/>
      <c r="C43" s="12" t="s">
        <v>137</v>
      </c>
      <c r="D43" s="6">
        <v>0</v>
      </c>
      <c r="E43" s="6">
        <v>0</v>
      </c>
      <c r="F43" s="6">
        <f t="shared" si="3"/>
        <v>0</v>
      </c>
    </row>
    <row r="44" spans="1:6" ht="14.25" customHeight="1">
      <c r="A44" s="107"/>
      <c r="B44" s="107"/>
      <c r="C44" s="12" t="s">
        <v>203</v>
      </c>
      <c r="D44" s="6">
        <v>0</v>
      </c>
      <c r="E44" s="6">
        <v>0</v>
      </c>
      <c r="F44" s="6">
        <f t="shared" si="3"/>
        <v>0</v>
      </c>
    </row>
    <row r="45" spans="1:6" ht="14.25" customHeight="1">
      <c r="A45" s="107"/>
      <c r="B45" s="107"/>
      <c r="C45" s="12" t="s">
        <v>138</v>
      </c>
      <c r="D45" s="6">
        <v>0</v>
      </c>
      <c r="E45" s="6">
        <v>0</v>
      </c>
      <c r="F45" s="6">
        <f t="shared" si="3"/>
        <v>0</v>
      </c>
    </row>
    <row r="46" spans="1:6" ht="14.25" customHeight="1">
      <c r="A46" s="107"/>
      <c r="B46" s="107"/>
      <c r="C46" s="12" t="s">
        <v>204</v>
      </c>
      <c r="D46" s="6">
        <v>0</v>
      </c>
      <c r="E46" s="6">
        <v>0</v>
      </c>
      <c r="F46" s="6">
        <f t="shared" si="3"/>
        <v>0</v>
      </c>
    </row>
    <row r="47" spans="1:6" ht="14.25" customHeight="1">
      <c r="A47" s="107"/>
      <c r="B47" s="107"/>
      <c r="C47" s="12" t="s">
        <v>307</v>
      </c>
      <c r="D47" s="6">
        <v>0</v>
      </c>
      <c r="E47" s="6">
        <v>0</v>
      </c>
      <c r="F47" s="6">
        <f t="shared" si="3"/>
        <v>0</v>
      </c>
    </row>
    <row r="48" spans="1:6" ht="14.25" customHeight="1">
      <c r="A48" s="107"/>
      <c r="B48" s="108"/>
      <c r="C48" s="9" t="s">
        <v>109</v>
      </c>
      <c r="D48" s="96">
        <f>SUM(D42:D47)</f>
        <v>369593</v>
      </c>
      <c r="E48" s="96">
        <f>SUM(E42:E47)</f>
        <v>414425</v>
      </c>
      <c r="F48" s="96">
        <f>SUM(F42:F47)</f>
        <v>-44832</v>
      </c>
    </row>
    <row r="49" spans="1:6" ht="14.25" customHeight="1">
      <c r="A49" s="108"/>
      <c r="B49" s="100" t="s">
        <v>110</v>
      </c>
      <c r="C49" s="100"/>
      <c r="D49" s="96">
        <f>D41-D48</f>
        <v>-21286</v>
      </c>
      <c r="E49" s="96">
        <f>E41-E48</f>
        <v>-31383</v>
      </c>
      <c r="F49" s="96">
        <f>F41-F48</f>
        <v>10097</v>
      </c>
    </row>
    <row r="50" spans="1:6" ht="14.25" customHeight="1">
      <c r="A50" s="116" t="s">
        <v>104</v>
      </c>
      <c r="B50" s="117"/>
      <c r="C50" s="118"/>
      <c r="D50" s="96">
        <f>D33+D49</f>
        <v>18060565</v>
      </c>
      <c r="E50" s="96">
        <f>E33+E49</f>
        <v>5012150</v>
      </c>
      <c r="F50" s="96">
        <f>F33+F49</f>
        <v>13048415</v>
      </c>
    </row>
    <row r="51" spans="1:6" ht="14.25" customHeight="1">
      <c r="A51" s="106" t="s">
        <v>23</v>
      </c>
      <c r="B51" s="106" t="s">
        <v>20</v>
      </c>
      <c r="C51" s="10" t="s">
        <v>213</v>
      </c>
      <c r="D51" s="88">
        <v>0</v>
      </c>
      <c r="E51" s="88">
        <v>0</v>
      </c>
      <c r="F51" s="88">
        <f t="shared" ref="F51:F56" si="4">D51-E51</f>
        <v>0</v>
      </c>
    </row>
    <row r="52" spans="1:6" ht="14.25" customHeight="1">
      <c r="A52" s="107"/>
      <c r="B52" s="107"/>
      <c r="C52" s="11" t="s">
        <v>214</v>
      </c>
      <c r="D52" s="6">
        <v>0</v>
      </c>
      <c r="E52" s="6">
        <v>0</v>
      </c>
      <c r="F52" s="6">
        <f t="shared" si="4"/>
        <v>0</v>
      </c>
    </row>
    <row r="53" spans="1:6" ht="14.25" customHeight="1">
      <c r="A53" s="107"/>
      <c r="B53" s="107"/>
      <c r="C53" s="11" t="s">
        <v>215</v>
      </c>
      <c r="D53" s="6">
        <v>0</v>
      </c>
      <c r="E53" s="6">
        <v>0</v>
      </c>
      <c r="F53" s="6">
        <f t="shared" si="4"/>
        <v>0</v>
      </c>
    </row>
    <row r="54" spans="1:6" ht="14.25" customHeight="1">
      <c r="A54" s="107"/>
      <c r="B54" s="107"/>
      <c r="C54" s="11" t="s">
        <v>206</v>
      </c>
      <c r="D54" s="6">
        <v>0</v>
      </c>
      <c r="E54" s="6">
        <v>0</v>
      </c>
      <c r="F54" s="6">
        <f t="shared" si="4"/>
        <v>0</v>
      </c>
    </row>
    <row r="55" spans="1:6" ht="14.25" customHeight="1">
      <c r="A55" s="107"/>
      <c r="B55" s="107"/>
      <c r="C55" s="11" t="s">
        <v>41</v>
      </c>
      <c r="D55" s="6">
        <v>0</v>
      </c>
      <c r="E55" s="6">
        <v>0</v>
      </c>
      <c r="F55" s="6">
        <f t="shared" si="4"/>
        <v>0</v>
      </c>
    </row>
    <row r="56" spans="1:6" ht="14.25" customHeight="1">
      <c r="A56" s="107"/>
      <c r="B56" s="107"/>
      <c r="C56" s="11" t="s">
        <v>207</v>
      </c>
      <c r="D56" s="6">
        <v>0</v>
      </c>
      <c r="E56" s="6">
        <v>0</v>
      </c>
      <c r="F56" s="6">
        <f t="shared" si="4"/>
        <v>0</v>
      </c>
    </row>
    <row r="57" spans="1:6" ht="14.25" customHeight="1">
      <c r="A57" s="107"/>
      <c r="B57" s="108"/>
      <c r="C57" s="9" t="s">
        <v>24</v>
      </c>
      <c r="D57" s="96">
        <f>SUM(D51:D56)</f>
        <v>0</v>
      </c>
      <c r="E57" s="96">
        <f>SUM(E51:E56)</f>
        <v>0</v>
      </c>
      <c r="F57" s="96">
        <f>SUM(F51:F56)</f>
        <v>0</v>
      </c>
    </row>
    <row r="58" spans="1:6" ht="14.25" customHeight="1">
      <c r="A58" s="107"/>
      <c r="B58" s="106" t="s">
        <v>21</v>
      </c>
      <c r="C58" s="12" t="s">
        <v>208</v>
      </c>
      <c r="D58" s="6">
        <v>0</v>
      </c>
      <c r="E58" s="6">
        <v>0</v>
      </c>
      <c r="F58" s="6">
        <f t="shared" ref="F58:F64" si="5">D58-E58</f>
        <v>0</v>
      </c>
    </row>
    <row r="59" spans="1:6" ht="14.25" customHeight="1">
      <c r="A59" s="107"/>
      <c r="B59" s="107"/>
      <c r="C59" s="12" t="s">
        <v>205</v>
      </c>
      <c r="D59" s="6">
        <v>0</v>
      </c>
      <c r="E59" s="6">
        <v>0</v>
      </c>
      <c r="F59" s="6">
        <f t="shared" si="5"/>
        <v>0</v>
      </c>
    </row>
    <row r="60" spans="1:6" ht="14.25" customHeight="1">
      <c r="A60" s="107"/>
      <c r="B60" s="107"/>
      <c r="C60" s="11" t="s">
        <v>209</v>
      </c>
      <c r="D60" s="6">
        <v>0</v>
      </c>
      <c r="E60" s="6">
        <v>0</v>
      </c>
      <c r="F60" s="6">
        <f t="shared" si="5"/>
        <v>0</v>
      </c>
    </row>
    <row r="61" spans="1:6" ht="14.25" customHeight="1">
      <c r="A61" s="107"/>
      <c r="B61" s="107"/>
      <c r="C61" s="25" t="s">
        <v>287</v>
      </c>
      <c r="D61" s="6">
        <v>0</v>
      </c>
      <c r="E61" s="6">
        <v>0</v>
      </c>
      <c r="F61" s="6">
        <f t="shared" si="5"/>
        <v>0</v>
      </c>
    </row>
    <row r="62" spans="1:6" ht="14.25" customHeight="1">
      <c r="A62" s="107"/>
      <c r="B62" s="107"/>
      <c r="C62" s="11" t="s">
        <v>210</v>
      </c>
      <c r="D62" s="6">
        <v>0</v>
      </c>
      <c r="E62" s="6">
        <v>0</v>
      </c>
      <c r="F62" s="6">
        <f t="shared" si="5"/>
        <v>0</v>
      </c>
    </row>
    <row r="63" spans="1:6" ht="14.25" customHeight="1">
      <c r="A63" s="107"/>
      <c r="B63" s="107"/>
      <c r="C63" s="11" t="s">
        <v>211</v>
      </c>
      <c r="D63" s="6">
        <v>0</v>
      </c>
      <c r="E63" s="6">
        <v>0</v>
      </c>
      <c r="F63" s="6">
        <f t="shared" si="5"/>
        <v>0</v>
      </c>
    </row>
    <row r="64" spans="1:6" ht="14.25" customHeight="1">
      <c r="A64" s="107"/>
      <c r="B64" s="107"/>
      <c r="C64" s="11" t="s">
        <v>216</v>
      </c>
      <c r="D64" s="6">
        <v>0</v>
      </c>
      <c r="E64" s="6">
        <v>0</v>
      </c>
      <c r="F64" s="6">
        <f t="shared" si="5"/>
        <v>0</v>
      </c>
    </row>
    <row r="65" spans="1:6" ht="14.25" customHeight="1">
      <c r="A65" s="107"/>
      <c r="B65" s="108"/>
      <c r="C65" s="9" t="s">
        <v>25</v>
      </c>
      <c r="D65" s="96">
        <f>SUM(D58:D64)</f>
        <v>0</v>
      </c>
      <c r="E65" s="96">
        <f>SUM(E58:E64)</f>
        <v>0</v>
      </c>
      <c r="F65" s="96">
        <f>SUM(F58:F64)</f>
        <v>0</v>
      </c>
    </row>
    <row r="66" spans="1:6" ht="14.25" customHeight="1">
      <c r="A66" s="108"/>
      <c r="B66" s="119" t="s">
        <v>111</v>
      </c>
      <c r="C66" s="120"/>
      <c r="D66" s="96">
        <f>D57-D65</f>
        <v>0</v>
      </c>
      <c r="E66" s="96">
        <f>E57-E65</f>
        <v>0</v>
      </c>
      <c r="F66" s="96">
        <f>F57-F65</f>
        <v>0</v>
      </c>
    </row>
    <row r="67" spans="1:6" ht="14.25" customHeight="1">
      <c r="A67" s="119" t="s">
        <v>275</v>
      </c>
      <c r="B67" s="127"/>
      <c r="C67" s="120"/>
      <c r="D67" s="96">
        <f>D50+D66</f>
        <v>18060565</v>
      </c>
      <c r="E67" s="96">
        <f>E50+E66</f>
        <v>5012150</v>
      </c>
      <c r="F67" s="96">
        <f>F50+F66</f>
        <v>13048415</v>
      </c>
    </row>
    <row r="68" spans="1:6" ht="14.25" customHeight="1">
      <c r="A68" s="145" t="s">
        <v>22</v>
      </c>
      <c r="B68" s="119" t="s">
        <v>276</v>
      </c>
      <c r="C68" s="120"/>
      <c r="D68" s="96">
        <v>28591082</v>
      </c>
      <c r="E68" s="96">
        <v>23815900</v>
      </c>
      <c r="F68" s="96">
        <f>D68-E68</f>
        <v>4775182</v>
      </c>
    </row>
    <row r="69" spans="1:6" ht="14.25" customHeight="1">
      <c r="A69" s="146"/>
      <c r="B69" s="119" t="s">
        <v>277</v>
      </c>
      <c r="C69" s="120"/>
      <c r="D69" s="96">
        <f>D67+D68</f>
        <v>46651647</v>
      </c>
      <c r="E69" s="96">
        <f>E67+E68</f>
        <v>28828050</v>
      </c>
      <c r="F69" s="96">
        <f>F67+F68</f>
        <v>17823597</v>
      </c>
    </row>
    <row r="70" spans="1:6" ht="14.25" customHeight="1">
      <c r="A70" s="146"/>
      <c r="B70" s="119" t="s">
        <v>278</v>
      </c>
      <c r="C70" s="120"/>
      <c r="D70" s="96">
        <v>0</v>
      </c>
      <c r="E70" s="96">
        <v>0</v>
      </c>
      <c r="F70" s="96">
        <f>D70-E70</f>
        <v>0</v>
      </c>
    </row>
    <row r="71" spans="1:6" ht="14.25" customHeight="1">
      <c r="A71" s="146"/>
      <c r="B71" s="119" t="s">
        <v>279</v>
      </c>
      <c r="C71" s="120"/>
      <c r="D71" s="96">
        <v>0</v>
      </c>
      <c r="E71" s="96">
        <v>0</v>
      </c>
      <c r="F71" s="96">
        <f>D71-E71</f>
        <v>0</v>
      </c>
    </row>
    <row r="72" spans="1:6" ht="14.25" customHeight="1">
      <c r="A72" s="146"/>
      <c r="B72" s="119" t="s">
        <v>280</v>
      </c>
      <c r="C72" s="120"/>
      <c r="D72" s="96">
        <v>4000000</v>
      </c>
      <c r="E72" s="96">
        <v>0</v>
      </c>
      <c r="F72" s="96">
        <f>D72-E72</f>
        <v>4000000</v>
      </c>
    </row>
    <row r="73" spans="1:6" ht="14.25" customHeight="1">
      <c r="A73" s="146"/>
      <c r="B73" s="141" t="s">
        <v>281</v>
      </c>
      <c r="C73" s="142"/>
      <c r="D73" s="98">
        <f>D69+D70+D71-D72</f>
        <v>42651647</v>
      </c>
      <c r="E73" s="98">
        <f>E69+E70+E71-E72</f>
        <v>28828050</v>
      </c>
      <c r="F73" s="98">
        <f>F69+F70+F71-F72</f>
        <v>13823597</v>
      </c>
    </row>
    <row r="74" spans="1:6" ht="14.25" customHeight="1">
      <c r="A74" s="147"/>
      <c r="B74" s="143"/>
      <c r="C74" s="144"/>
      <c r="D74" s="140"/>
      <c r="E74" s="140"/>
      <c r="F74" s="140"/>
    </row>
    <row r="75" spans="1:6" ht="14.25" customHeight="1"/>
    <row r="76" spans="1:6" ht="14.25" customHeight="1"/>
    <row r="77" spans="1:6" ht="14.25" customHeight="1"/>
    <row r="78" spans="1:6" ht="14.25" customHeight="1"/>
    <row r="79" spans="1:6" ht="14.25" customHeight="1"/>
    <row r="80" spans="1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mergeCells count="28">
    <mergeCell ref="D73:D74"/>
    <mergeCell ref="E73:E74"/>
    <mergeCell ref="F73:F74"/>
    <mergeCell ref="A67:C67"/>
    <mergeCell ref="A68:A74"/>
    <mergeCell ref="B68:C68"/>
    <mergeCell ref="B69:C69"/>
    <mergeCell ref="B70:C70"/>
    <mergeCell ref="B71:C71"/>
    <mergeCell ref="B72:C72"/>
    <mergeCell ref="B73:C74"/>
    <mergeCell ref="A34:A49"/>
    <mergeCell ref="B34:B41"/>
    <mergeCell ref="B42:B48"/>
    <mergeCell ref="B49:C49"/>
    <mergeCell ref="A50:C50"/>
    <mergeCell ref="A51:A66"/>
    <mergeCell ref="B51:B57"/>
    <mergeCell ref="B58:B65"/>
    <mergeCell ref="B66:C66"/>
    <mergeCell ref="D2:F2"/>
    <mergeCell ref="A3:F3"/>
    <mergeCell ref="A4:F4"/>
    <mergeCell ref="A6:C6"/>
    <mergeCell ref="A7:A33"/>
    <mergeCell ref="B7:B19"/>
    <mergeCell ref="B20:B32"/>
    <mergeCell ref="B33:C33"/>
  </mergeCells>
  <phoneticPr fontId="2"/>
  <pageMargins left="0" right="0" top="0.39370078740157483" bottom="0" header="0" footer="0"/>
  <pageSetup paperSize="9" scale="83" firstPageNumber="11" orientation="portrait" useFirstPageNumber="1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view="pageBreakPreview" zoomScaleNormal="100" zoomScaleSheetLayoutView="100" workbookViewId="0">
      <selection activeCell="A2" sqref="A2"/>
    </sheetView>
  </sheetViews>
  <sheetFormatPr defaultRowHeight="13.5"/>
  <cols>
    <col min="1" max="1" width="3.5" style="1" customWidth="1"/>
    <col min="2" max="2" width="3.375" style="1" customWidth="1"/>
    <col min="3" max="3" width="36.125" style="1" customWidth="1"/>
    <col min="4" max="7" width="8.625" style="1" customWidth="1"/>
    <col min="8" max="8" width="8.625" style="85" customWidth="1"/>
    <col min="9" max="9" width="8.625" style="1" customWidth="1"/>
    <col min="10" max="16384" width="9" style="1"/>
  </cols>
  <sheetData>
    <row r="1" spans="1:14" ht="9" customHeight="1">
      <c r="A1" s="23"/>
      <c r="B1" s="23"/>
      <c r="C1" s="23"/>
      <c r="D1" s="23"/>
      <c r="E1" s="23"/>
      <c r="F1" s="23"/>
      <c r="G1" s="23"/>
      <c r="H1" s="84"/>
      <c r="I1" s="23"/>
    </row>
    <row r="2" spans="1:14">
      <c r="A2" s="84"/>
      <c r="B2" s="84"/>
      <c r="C2" s="84"/>
      <c r="D2" s="152" t="s">
        <v>335</v>
      </c>
      <c r="E2" s="152"/>
      <c r="F2" s="152"/>
      <c r="G2" s="152"/>
      <c r="H2" s="152"/>
      <c r="I2" s="152"/>
      <c r="J2" s="4"/>
      <c r="K2" s="4"/>
      <c r="L2" s="4"/>
      <c r="M2" s="4"/>
      <c r="N2" s="4"/>
    </row>
    <row r="3" spans="1:14" ht="14.25">
      <c r="A3" s="125" t="s">
        <v>336</v>
      </c>
      <c r="B3" s="125"/>
      <c r="C3" s="125"/>
      <c r="D3" s="125"/>
      <c r="E3" s="125"/>
      <c r="F3" s="125"/>
      <c r="G3" s="125"/>
      <c r="H3" s="125"/>
      <c r="I3" s="125"/>
    </row>
    <row r="4" spans="1:14" ht="3.75" customHeight="1">
      <c r="A4" s="84"/>
      <c r="B4" s="23"/>
      <c r="C4" s="24"/>
      <c r="D4" s="84"/>
      <c r="E4" s="84"/>
      <c r="F4" s="84"/>
      <c r="G4" s="84"/>
      <c r="H4" s="84"/>
      <c r="I4" s="84"/>
    </row>
    <row r="5" spans="1:14">
      <c r="A5" s="126" t="s">
        <v>322</v>
      </c>
      <c r="B5" s="126"/>
      <c r="C5" s="126"/>
      <c r="D5" s="126"/>
      <c r="E5" s="126"/>
      <c r="F5" s="126"/>
      <c r="G5" s="126"/>
      <c r="H5" s="126"/>
      <c r="I5" s="126"/>
    </row>
    <row r="6" spans="1:14" ht="13.5" customHeight="1">
      <c r="A6" s="84"/>
      <c r="B6" s="84"/>
      <c r="C6" s="84"/>
      <c r="D6" s="84"/>
      <c r="E6" s="84"/>
      <c r="F6" s="84"/>
      <c r="G6" s="84"/>
      <c r="H6" s="84"/>
      <c r="I6" s="84" t="s">
        <v>251</v>
      </c>
    </row>
    <row r="7" spans="1:14" ht="14.25" customHeight="1">
      <c r="A7" s="131" t="s">
        <v>134</v>
      </c>
      <c r="B7" s="132"/>
      <c r="C7" s="133"/>
      <c r="D7" s="137" t="s">
        <v>326</v>
      </c>
      <c r="E7" s="137" t="s">
        <v>327</v>
      </c>
      <c r="F7" s="137" t="s">
        <v>337</v>
      </c>
      <c r="G7" s="137" t="s">
        <v>338</v>
      </c>
      <c r="H7" s="137" t="s">
        <v>339</v>
      </c>
      <c r="I7" s="137" t="s">
        <v>340</v>
      </c>
    </row>
    <row r="8" spans="1:14" ht="14.25" customHeight="1">
      <c r="A8" s="134"/>
      <c r="B8" s="135"/>
      <c r="C8" s="136"/>
      <c r="D8" s="138"/>
      <c r="E8" s="138"/>
      <c r="F8" s="138"/>
      <c r="G8" s="138"/>
      <c r="H8" s="138"/>
      <c r="I8" s="138"/>
    </row>
    <row r="9" spans="1:14" ht="14.25" customHeight="1">
      <c r="A9" s="106" t="s">
        <v>96</v>
      </c>
      <c r="B9" s="106" t="s">
        <v>20</v>
      </c>
      <c r="C9" s="10" t="s">
        <v>174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</row>
    <row r="10" spans="1:14" ht="14.25" customHeight="1">
      <c r="A10" s="107"/>
      <c r="B10" s="107"/>
      <c r="C10" s="11" t="s">
        <v>175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14" ht="14.25" customHeight="1">
      <c r="A11" s="107"/>
      <c r="B11" s="107"/>
      <c r="C11" s="11" t="s">
        <v>176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14" ht="14.25" customHeight="1">
      <c r="A12" s="107"/>
      <c r="B12" s="107"/>
      <c r="C12" s="11" t="s">
        <v>177</v>
      </c>
      <c r="D12" s="6">
        <v>153419636</v>
      </c>
      <c r="E12" s="6">
        <v>0</v>
      </c>
      <c r="F12" s="6">
        <v>0</v>
      </c>
      <c r="G12" s="6">
        <v>153419636</v>
      </c>
      <c r="H12" s="6">
        <v>0</v>
      </c>
      <c r="I12" s="6">
        <v>153419636</v>
      </c>
    </row>
    <row r="13" spans="1:14" ht="14.25" customHeight="1">
      <c r="A13" s="107"/>
      <c r="B13" s="107"/>
      <c r="C13" s="11" t="s">
        <v>34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14" ht="14.25" customHeight="1">
      <c r="A14" s="107"/>
      <c r="B14" s="107"/>
      <c r="C14" s="11" t="s">
        <v>302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14" ht="14.25" customHeight="1">
      <c r="A15" s="107"/>
      <c r="B15" s="107"/>
      <c r="C15" s="11" t="s">
        <v>178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14" ht="14.25" customHeight="1">
      <c r="A16" s="107"/>
      <c r="B16" s="107"/>
      <c r="C16" s="11" t="s">
        <v>179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4.25" customHeight="1">
      <c r="A17" s="107"/>
      <c r="B17" s="107"/>
      <c r="C17" s="11" t="s">
        <v>112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4.25" customHeight="1">
      <c r="A18" s="107"/>
      <c r="B18" s="107"/>
      <c r="C18" s="11" t="s">
        <v>261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4.25" customHeight="1">
      <c r="A19" s="107"/>
      <c r="B19" s="107"/>
      <c r="C19" s="11" t="s">
        <v>217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4.25" customHeight="1">
      <c r="A20" s="107"/>
      <c r="B20" s="107"/>
      <c r="C20" s="12" t="s">
        <v>303</v>
      </c>
      <c r="D20" s="6">
        <v>86058</v>
      </c>
      <c r="E20" s="6">
        <v>0</v>
      </c>
      <c r="F20" s="6">
        <v>0</v>
      </c>
      <c r="G20" s="6">
        <v>86058</v>
      </c>
      <c r="H20" s="6">
        <v>0</v>
      </c>
      <c r="I20" s="6">
        <v>86058</v>
      </c>
    </row>
    <row r="21" spans="1:9" ht="14.25" customHeight="1">
      <c r="A21" s="107"/>
      <c r="B21" s="108"/>
      <c r="C21" s="9" t="s">
        <v>97</v>
      </c>
      <c r="D21" s="96">
        <f>SUM(D9:D20)</f>
        <v>153505694</v>
      </c>
      <c r="E21" s="96">
        <f>SUM(E9:E20)</f>
        <v>0</v>
      </c>
      <c r="F21" s="96">
        <f>SUM(F9:F20)</f>
        <v>0</v>
      </c>
      <c r="G21" s="96">
        <f>SUM(G9:G20)</f>
        <v>153505694</v>
      </c>
      <c r="H21" s="96">
        <f>SUM(H9:H20)</f>
        <v>0</v>
      </c>
      <c r="I21" s="96">
        <f>SUM(I9:I20)</f>
        <v>153505694</v>
      </c>
    </row>
    <row r="22" spans="1:9" ht="14.25" customHeight="1">
      <c r="A22" s="107"/>
      <c r="B22" s="106" t="s">
        <v>21</v>
      </c>
      <c r="C22" s="12" t="s">
        <v>18</v>
      </c>
      <c r="D22" s="6">
        <v>109087456</v>
      </c>
      <c r="E22" s="6">
        <v>0</v>
      </c>
      <c r="F22" s="6">
        <v>0</v>
      </c>
      <c r="G22" s="6">
        <v>109087456</v>
      </c>
      <c r="H22" s="6">
        <v>0</v>
      </c>
      <c r="I22" s="6">
        <v>109087456</v>
      </c>
    </row>
    <row r="23" spans="1:9" ht="14.25" customHeight="1">
      <c r="A23" s="107"/>
      <c r="B23" s="107"/>
      <c r="C23" s="12" t="s">
        <v>140</v>
      </c>
      <c r="D23" s="6">
        <v>16362416</v>
      </c>
      <c r="E23" s="6">
        <v>0</v>
      </c>
      <c r="F23" s="6">
        <v>0</v>
      </c>
      <c r="G23" s="6">
        <v>16362416</v>
      </c>
      <c r="H23" s="6">
        <v>0</v>
      </c>
      <c r="I23" s="6">
        <v>16362416</v>
      </c>
    </row>
    <row r="24" spans="1:9" ht="14.25" customHeight="1">
      <c r="A24" s="107"/>
      <c r="B24" s="107"/>
      <c r="C24" s="12" t="s">
        <v>195</v>
      </c>
      <c r="D24" s="6">
        <v>7754002</v>
      </c>
      <c r="E24" s="6">
        <v>0</v>
      </c>
      <c r="F24" s="6">
        <v>0</v>
      </c>
      <c r="G24" s="6">
        <v>7754002</v>
      </c>
      <c r="H24" s="6">
        <v>0</v>
      </c>
      <c r="I24" s="6">
        <v>7754002</v>
      </c>
    </row>
    <row r="25" spans="1:9" ht="14.25" customHeight="1">
      <c r="A25" s="107"/>
      <c r="B25" s="107"/>
      <c r="C25" s="12" t="s">
        <v>196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4.25" customHeight="1">
      <c r="A26" s="107"/>
      <c r="B26" s="107"/>
      <c r="C26" s="12" t="s">
        <v>248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4.25" customHeight="1">
      <c r="A27" s="107"/>
      <c r="B27" s="107"/>
      <c r="C27" s="12" t="s">
        <v>250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4.25" customHeight="1">
      <c r="A28" s="107"/>
      <c r="B28" s="107"/>
      <c r="C28" s="12" t="s">
        <v>31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4.25" customHeight="1">
      <c r="A29" s="107"/>
      <c r="B29" s="107"/>
      <c r="C29" s="12" t="s">
        <v>42</v>
      </c>
      <c r="D29" s="6">
        <v>3687788</v>
      </c>
      <c r="E29" s="6">
        <v>0</v>
      </c>
      <c r="F29" s="6">
        <v>0</v>
      </c>
      <c r="G29" s="6">
        <v>3687788</v>
      </c>
      <c r="H29" s="6">
        <v>0</v>
      </c>
      <c r="I29" s="6">
        <v>3687788</v>
      </c>
    </row>
    <row r="30" spans="1:9" ht="14.25" customHeight="1">
      <c r="A30" s="107"/>
      <c r="B30" s="107"/>
      <c r="C30" s="11" t="s">
        <v>274</v>
      </c>
      <c r="D30" s="6">
        <v>-1467819</v>
      </c>
      <c r="E30" s="6">
        <v>0</v>
      </c>
      <c r="F30" s="6">
        <v>0</v>
      </c>
      <c r="G30" s="6">
        <v>-1467819</v>
      </c>
      <c r="H30" s="6">
        <v>0</v>
      </c>
      <c r="I30" s="6">
        <v>-1467819</v>
      </c>
    </row>
    <row r="31" spans="1:9" ht="14.25" customHeight="1">
      <c r="A31" s="107"/>
      <c r="B31" s="107"/>
      <c r="C31" s="12" t="s">
        <v>43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4.25" customHeight="1">
      <c r="A32" s="107"/>
      <c r="B32" s="107"/>
      <c r="C32" s="12" t="s">
        <v>117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4.25" customHeight="1">
      <c r="A33" s="107"/>
      <c r="B33" s="107"/>
      <c r="C33" s="12" t="s">
        <v>304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4.25" customHeight="1">
      <c r="A34" s="107"/>
      <c r="B34" s="108"/>
      <c r="C34" s="9" t="s">
        <v>98</v>
      </c>
      <c r="D34" s="96">
        <f>SUM(D22:D33)</f>
        <v>135423843</v>
      </c>
      <c r="E34" s="96">
        <f>SUM(E22:E33)</f>
        <v>0</v>
      </c>
      <c r="F34" s="96">
        <f>SUM(F22:F33)</f>
        <v>0</v>
      </c>
      <c r="G34" s="96">
        <f>SUM(G22:G33)</f>
        <v>135423843</v>
      </c>
      <c r="H34" s="96">
        <f>SUM(H22:H33)</f>
        <v>0</v>
      </c>
      <c r="I34" s="96">
        <f>SUM(I22:I33)</f>
        <v>135423843</v>
      </c>
    </row>
    <row r="35" spans="1:9" ht="14.25" customHeight="1">
      <c r="A35" s="108"/>
      <c r="B35" s="119" t="s">
        <v>99</v>
      </c>
      <c r="C35" s="120"/>
      <c r="D35" s="96">
        <f>D21-D34</f>
        <v>18081851</v>
      </c>
      <c r="E35" s="96">
        <f>E21-E34</f>
        <v>0</v>
      </c>
      <c r="F35" s="96">
        <f>F21-F34</f>
        <v>0</v>
      </c>
      <c r="G35" s="96">
        <f>G21-G34</f>
        <v>18081851</v>
      </c>
      <c r="H35" s="96">
        <f>H21-H34</f>
        <v>0</v>
      </c>
      <c r="I35" s="96">
        <f>I21-I34</f>
        <v>18081851</v>
      </c>
    </row>
    <row r="36" spans="1:9" ht="14.25" customHeight="1">
      <c r="A36" s="106" t="s">
        <v>100</v>
      </c>
      <c r="B36" s="106" t="s">
        <v>20</v>
      </c>
      <c r="C36" s="10" t="s">
        <v>212</v>
      </c>
      <c r="D36" s="88">
        <v>347736</v>
      </c>
      <c r="E36" s="88">
        <v>0</v>
      </c>
      <c r="F36" s="88">
        <v>0</v>
      </c>
      <c r="G36" s="88">
        <v>347736</v>
      </c>
      <c r="H36" s="88">
        <v>0</v>
      </c>
      <c r="I36" s="88">
        <v>347736</v>
      </c>
    </row>
    <row r="37" spans="1:9" ht="14.25" customHeight="1">
      <c r="A37" s="107"/>
      <c r="B37" s="107"/>
      <c r="C37" s="11" t="s">
        <v>199</v>
      </c>
      <c r="D37" s="6">
        <v>571</v>
      </c>
      <c r="E37" s="6">
        <v>0</v>
      </c>
      <c r="F37" s="6">
        <v>0</v>
      </c>
      <c r="G37" s="6">
        <v>571</v>
      </c>
      <c r="H37" s="6">
        <v>0</v>
      </c>
      <c r="I37" s="6">
        <v>571</v>
      </c>
    </row>
    <row r="38" spans="1:9" ht="14.25" customHeight="1">
      <c r="A38" s="107"/>
      <c r="B38" s="107"/>
      <c r="C38" s="11" t="s">
        <v>37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</row>
    <row r="39" spans="1:9" ht="14.25" customHeight="1">
      <c r="A39" s="107"/>
      <c r="B39" s="107"/>
      <c r="C39" s="11" t="s">
        <v>36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ht="14.25" customHeight="1">
      <c r="A40" s="107"/>
      <c r="B40" s="107"/>
      <c r="C40" s="11" t="s">
        <v>131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</row>
    <row r="41" spans="1:9" ht="14.25" customHeight="1">
      <c r="A41" s="107"/>
      <c r="B41" s="107"/>
      <c r="C41" s="11" t="s">
        <v>38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ht="14.25" customHeight="1">
      <c r="A42" s="107"/>
      <c r="B42" s="107"/>
      <c r="C42" s="11" t="s">
        <v>305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</row>
    <row r="43" spans="1:9" ht="14.25" customHeight="1">
      <c r="A43" s="107"/>
      <c r="B43" s="108"/>
      <c r="C43" s="9" t="s">
        <v>101</v>
      </c>
      <c r="D43" s="96">
        <f>SUM(D36:D42)</f>
        <v>348307</v>
      </c>
      <c r="E43" s="96">
        <f>SUM(E36:E42)</f>
        <v>0</v>
      </c>
      <c r="F43" s="96">
        <f>SUM(F36:F42)</f>
        <v>0</v>
      </c>
      <c r="G43" s="96">
        <f>SUM(G36:G42)</f>
        <v>348307</v>
      </c>
      <c r="H43" s="96">
        <f>SUM(H36:H42)</f>
        <v>0</v>
      </c>
      <c r="I43" s="96">
        <f>SUM(I36:I42)</f>
        <v>348307</v>
      </c>
    </row>
    <row r="44" spans="1:9" ht="14.25" customHeight="1">
      <c r="A44" s="107"/>
      <c r="B44" s="106" t="s">
        <v>21</v>
      </c>
      <c r="C44" s="12" t="s">
        <v>306</v>
      </c>
      <c r="D44" s="88">
        <v>369593</v>
      </c>
      <c r="E44" s="88">
        <v>0</v>
      </c>
      <c r="F44" s="88">
        <v>0</v>
      </c>
      <c r="G44" s="88">
        <v>369593</v>
      </c>
      <c r="H44" s="88">
        <v>0</v>
      </c>
      <c r="I44" s="88">
        <v>369593</v>
      </c>
    </row>
    <row r="45" spans="1:9" ht="14.25" customHeight="1">
      <c r="A45" s="107"/>
      <c r="B45" s="107"/>
      <c r="C45" s="11" t="s">
        <v>137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</row>
    <row r="46" spans="1:9" ht="14.25" customHeight="1">
      <c r="A46" s="107"/>
      <c r="B46" s="107"/>
      <c r="C46" s="11" t="s">
        <v>203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</row>
    <row r="47" spans="1:9" ht="14.25" customHeight="1">
      <c r="A47" s="107"/>
      <c r="B47" s="107"/>
      <c r="C47" s="11" t="s">
        <v>138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</row>
    <row r="48" spans="1:9" ht="14.25" customHeight="1">
      <c r="A48" s="107"/>
      <c r="B48" s="107"/>
      <c r="C48" s="11" t="s">
        <v>204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ht="14.25" customHeight="1">
      <c r="A49" s="107"/>
      <c r="B49" s="107"/>
      <c r="C49" s="12" t="s">
        <v>307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</row>
    <row r="50" spans="1:9" ht="14.25" customHeight="1">
      <c r="A50" s="107"/>
      <c r="B50" s="108"/>
      <c r="C50" s="9" t="s">
        <v>102</v>
      </c>
      <c r="D50" s="96">
        <f>SUM(D44:D49)</f>
        <v>369593</v>
      </c>
      <c r="E50" s="96">
        <f>SUM(E44:E49)</f>
        <v>0</v>
      </c>
      <c r="F50" s="96">
        <f>SUM(F44:F49)</f>
        <v>0</v>
      </c>
      <c r="G50" s="96">
        <f>SUM(G44:G49)</f>
        <v>369593</v>
      </c>
      <c r="H50" s="96">
        <f>SUM(H44:H49)</f>
        <v>0</v>
      </c>
      <c r="I50" s="96">
        <f>SUM(I44:I49)</f>
        <v>369593</v>
      </c>
    </row>
    <row r="51" spans="1:9" ht="14.25" customHeight="1">
      <c r="A51" s="108"/>
      <c r="B51" s="119" t="s">
        <v>103</v>
      </c>
      <c r="C51" s="120"/>
      <c r="D51" s="96">
        <f>D43-D50</f>
        <v>-21286</v>
      </c>
      <c r="E51" s="96">
        <f>E43-E50</f>
        <v>0</v>
      </c>
      <c r="F51" s="96">
        <f>F43-F50</f>
        <v>0</v>
      </c>
      <c r="G51" s="96">
        <f>G43-G50</f>
        <v>-21286</v>
      </c>
      <c r="H51" s="96">
        <f>H43-H50</f>
        <v>0</v>
      </c>
      <c r="I51" s="96">
        <f>I43-I50</f>
        <v>-21286</v>
      </c>
    </row>
    <row r="52" spans="1:9" ht="14.25" customHeight="1">
      <c r="A52" s="116" t="s">
        <v>104</v>
      </c>
      <c r="B52" s="117"/>
      <c r="C52" s="118"/>
      <c r="D52" s="96">
        <f>D35+D51</f>
        <v>18060565</v>
      </c>
      <c r="E52" s="96">
        <f>E35+E51</f>
        <v>0</v>
      </c>
      <c r="F52" s="96">
        <f>F35+F51</f>
        <v>0</v>
      </c>
      <c r="G52" s="96">
        <f>G35+G51</f>
        <v>18060565</v>
      </c>
      <c r="H52" s="96">
        <f>H35+H51</f>
        <v>0</v>
      </c>
      <c r="I52" s="96">
        <f>I35+I51</f>
        <v>18060565</v>
      </c>
    </row>
    <row r="53" spans="1:9" ht="14.25" customHeight="1">
      <c r="A53" s="106" t="s">
        <v>23</v>
      </c>
      <c r="B53" s="106" t="s">
        <v>20</v>
      </c>
      <c r="C53" s="10" t="s">
        <v>213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</row>
    <row r="54" spans="1:9" ht="14.25" customHeight="1">
      <c r="A54" s="107"/>
      <c r="B54" s="107"/>
      <c r="C54" s="11" t="s">
        <v>218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ht="14.25" customHeight="1">
      <c r="A55" s="107"/>
      <c r="B55" s="107"/>
      <c r="C55" s="11" t="s">
        <v>215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ht="14.25" customHeight="1">
      <c r="A56" s="107"/>
      <c r="B56" s="107"/>
      <c r="C56" s="11" t="s">
        <v>39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4.25" customHeight="1">
      <c r="A57" s="107"/>
      <c r="B57" s="107"/>
      <c r="C57" s="11" t="s">
        <v>40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ht="14.25" customHeight="1">
      <c r="A58" s="107"/>
      <c r="B58" s="107"/>
      <c r="C58" s="11" t="s">
        <v>35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4.25" customHeight="1">
      <c r="A59" s="107"/>
      <c r="B59" s="107"/>
      <c r="C59" s="11" t="s">
        <v>141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ht="14.25" customHeight="1">
      <c r="A60" s="107"/>
      <c r="B60" s="107"/>
      <c r="C60" s="12" t="s">
        <v>207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4.25" customHeight="1">
      <c r="A61" s="107"/>
      <c r="B61" s="108"/>
      <c r="C61" s="9" t="s">
        <v>24</v>
      </c>
      <c r="D61" s="96">
        <f>SUM(D53:D60)</f>
        <v>0</v>
      </c>
      <c r="E61" s="96">
        <f>SUM(E53:E60)</f>
        <v>0</v>
      </c>
      <c r="F61" s="96">
        <f>SUM(F53:F60)</f>
        <v>0</v>
      </c>
      <c r="G61" s="96">
        <f>SUM(G53:G60)</f>
        <v>0</v>
      </c>
      <c r="H61" s="96">
        <f>SUM(H53:H60)</f>
        <v>0</v>
      </c>
      <c r="I61" s="96">
        <f>SUM(I53:I60)</f>
        <v>0</v>
      </c>
    </row>
    <row r="62" spans="1:9" ht="14.25" customHeight="1">
      <c r="A62" s="107"/>
      <c r="B62" s="106" t="s">
        <v>21</v>
      </c>
      <c r="C62" s="12" t="s">
        <v>208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4.25" customHeight="1">
      <c r="A63" s="107"/>
      <c r="B63" s="107"/>
      <c r="C63" s="12" t="s">
        <v>139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4.25" customHeight="1">
      <c r="A64" s="107"/>
      <c r="B64" s="107"/>
      <c r="C64" s="11" t="s">
        <v>44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4.25" customHeight="1">
      <c r="A65" s="107"/>
      <c r="B65" s="107"/>
      <c r="C65" s="25" t="s">
        <v>287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4.25" customHeight="1">
      <c r="A66" s="107"/>
      <c r="B66" s="107"/>
      <c r="C66" s="11" t="s">
        <v>45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ht="14.25" customHeight="1">
      <c r="A67" s="107"/>
      <c r="B67" s="107"/>
      <c r="C67" s="11" t="s">
        <v>46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</row>
    <row r="68" spans="1:9" ht="14.25" customHeight="1">
      <c r="A68" s="107"/>
      <c r="B68" s="107"/>
      <c r="C68" s="11" t="s">
        <v>143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9" ht="14.25" customHeight="1">
      <c r="A69" s="107"/>
      <c r="B69" s="107"/>
      <c r="C69" s="11" t="s">
        <v>142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9" ht="14.25" customHeight="1">
      <c r="A70" s="107"/>
      <c r="B70" s="107"/>
      <c r="C70" s="11" t="s">
        <v>216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ht="14.25" customHeight="1">
      <c r="A71" s="107"/>
      <c r="B71" s="108"/>
      <c r="C71" s="92" t="s">
        <v>26</v>
      </c>
      <c r="D71" s="96">
        <f>SUM(D62:D70)</f>
        <v>0</v>
      </c>
      <c r="E71" s="96">
        <f>SUM(E62:E70)</f>
        <v>0</v>
      </c>
      <c r="F71" s="96">
        <f>SUM(F62:F70)</f>
        <v>0</v>
      </c>
      <c r="G71" s="96">
        <f>SUM(G62:G70)</f>
        <v>0</v>
      </c>
      <c r="H71" s="96">
        <f>SUM(H62:H70)</f>
        <v>0</v>
      </c>
      <c r="I71" s="96">
        <f>SUM(I62:I70)</f>
        <v>0</v>
      </c>
    </row>
    <row r="72" spans="1:9" ht="14.25" customHeight="1">
      <c r="A72" s="108"/>
      <c r="B72" s="119" t="s">
        <v>106</v>
      </c>
      <c r="C72" s="120"/>
      <c r="D72" s="96">
        <f>D61-D71</f>
        <v>0</v>
      </c>
      <c r="E72" s="96">
        <f>E61-E71</f>
        <v>0</v>
      </c>
      <c r="F72" s="96">
        <f>F61-F71</f>
        <v>0</v>
      </c>
      <c r="G72" s="96">
        <f>G61-G71</f>
        <v>0</v>
      </c>
      <c r="H72" s="96">
        <f>H61-H71</f>
        <v>0</v>
      </c>
      <c r="I72" s="96">
        <f>I61-I71</f>
        <v>0</v>
      </c>
    </row>
    <row r="73" spans="1:9" ht="14.25" customHeight="1">
      <c r="A73" s="119" t="s">
        <v>275</v>
      </c>
      <c r="B73" s="127"/>
      <c r="C73" s="120"/>
      <c r="D73" s="96">
        <f>D52+D72</f>
        <v>18060565</v>
      </c>
      <c r="E73" s="96">
        <f>E52+E72</f>
        <v>0</v>
      </c>
      <c r="F73" s="96">
        <f>F52+F72</f>
        <v>0</v>
      </c>
      <c r="G73" s="96">
        <f>G52+G72</f>
        <v>18060565</v>
      </c>
      <c r="H73" s="96">
        <f>H52+H72</f>
        <v>0</v>
      </c>
      <c r="I73" s="96">
        <f>I52+I72</f>
        <v>18060565</v>
      </c>
    </row>
    <row r="74" spans="1:9" ht="14.25" customHeight="1">
      <c r="A74" s="145" t="s">
        <v>22</v>
      </c>
      <c r="B74" s="119" t="s">
        <v>276</v>
      </c>
      <c r="C74" s="120"/>
      <c r="D74" s="96">
        <v>28591082</v>
      </c>
      <c r="E74" s="96">
        <v>0</v>
      </c>
      <c r="F74" s="96">
        <v>0</v>
      </c>
      <c r="G74" s="96">
        <v>28591082</v>
      </c>
      <c r="H74" s="96">
        <v>0</v>
      </c>
      <c r="I74" s="96">
        <v>28591082</v>
      </c>
    </row>
    <row r="75" spans="1:9" ht="14.25" customHeight="1">
      <c r="A75" s="146"/>
      <c r="B75" s="119" t="s">
        <v>277</v>
      </c>
      <c r="C75" s="120"/>
      <c r="D75" s="96">
        <f>D73+D74</f>
        <v>46651647</v>
      </c>
      <c r="E75" s="96">
        <f>E73+E74</f>
        <v>0</v>
      </c>
      <c r="F75" s="96">
        <f>F73+F74</f>
        <v>0</v>
      </c>
      <c r="G75" s="96">
        <f>G73+G74</f>
        <v>46651647</v>
      </c>
      <c r="H75" s="96">
        <f>H73+H74</f>
        <v>0</v>
      </c>
      <c r="I75" s="96">
        <f>I73+I74</f>
        <v>46651647</v>
      </c>
    </row>
    <row r="76" spans="1:9" ht="14.25" customHeight="1">
      <c r="A76" s="146"/>
      <c r="B76" s="119" t="s">
        <v>278</v>
      </c>
      <c r="C76" s="120"/>
      <c r="D76" s="96">
        <v>0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</row>
    <row r="77" spans="1:9" ht="14.25" customHeight="1">
      <c r="A77" s="146"/>
      <c r="B77" s="119" t="s">
        <v>279</v>
      </c>
      <c r="C77" s="120"/>
      <c r="D77" s="96">
        <v>0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</row>
    <row r="78" spans="1:9" ht="14.25" customHeight="1">
      <c r="A78" s="146"/>
      <c r="B78" s="119" t="s">
        <v>280</v>
      </c>
      <c r="C78" s="120"/>
      <c r="D78" s="96">
        <v>4000000</v>
      </c>
      <c r="E78" s="96">
        <v>0</v>
      </c>
      <c r="F78" s="96">
        <v>0</v>
      </c>
      <c r="G78" s="96">
        <v>4000000</v>
      </c>
      <c r="H78" s="96">
        <v>0</v>
      </c>
      <c r="I78" s="96">
        <v>4000000</v>
      </c>
    </row>
    <row r="79" spans="1:9" ht="14.25" customHeight="1">
      <c r="A79" s="146"/>
      <c r="B79" s="141" t="s">
        <v>281</v>
      </c>
      <c r="C79" s="142"/>
      <c r="D79" s="98">
        <f>D75+D76+D77-D78</f>
        <v>42651647</v>
      </c>
      <c r="E79" s="98">
        <f>E75+E76+E77-E78</f>
        <v>0</v>
      </c>
      <c r="F79" s="151">
        <f>F75+F76+F77-F78</f>
        <v>0</v>
      </c>
      <c r="G79" s="98">
        <f>G75+G76+G77-G78</f>
        <v>42651647</v>
      </c>
      <c r="H79" s="149">
        <f>H75+H76+H77-H78</f>
        <v>0</v>
      </c>
      <c r="I79" s="98">
        <f>I75+I76+I77-I78</f>
        <v>42651647</v>
      </c>
    </row>
    <row r="80" spans="1:9" ht="14.25" customHeight="1">
      <c r="A80" s="147"/>
      <c r="B80" s="143"/>
      <c r="C80" s="144"/>
      <c r="D80" s="140"/>
      <c r="E80" s="140"/>
      <c r="F80" s="151"/>
      <c r="G80" s="148"/>
      <c r="H80" s="150"/>
      <c r="I80" s="148"/>
    </row>
    <row r="81" ht="14.25" customHeight="1"/>
    <row r="82" ht="14.25" customHeight="1"/>
  </sheetData>
  <mergeCells count="37">
    <mergeCell ref="D79:D80"/>
    <mergeCell ref="E79:E80"/>
    <mergeCell ref="F79:F80"/>
    <mergeCell ref="G79:G80"/>
    <mergeCell ref="H79:H80"/>
    <mergeCell ref="I79:I80"/>
    <mergeCell ref="A74:A80"/>
    <mergeCell ref="B74:C74"/>
    <mergeCell ref="B75:C75"/>
    <mergeCell ref="B76:C76"/>
    <mergeCell ref="B77:C77"/>
    <mergeCell ref="B78:C78"/>
    <mergeCell ref="B79:C80"/>
    <mergeCell ref="A52:C52"/>
    <mergeCell ref="A53:A72"/>
    <mergeCell ref="B53:B61"/>
    <mergeCell ref="B62:B71"/>
    <mergeCell ref="B72:C72"/>
    <mergeCell ref="A73:C73"/>
    <mergeCell ref="A9:A35"/>
    <mergeCell ref="B9:B21"/>
    <mergeCell ref="B22:B34"/>
    <mergeCell ref="B35:C35"/>
    <mergeCell ref="A36:A51"/>
    <mergeCell ref="B36:B43"/>
    <mergeCell ref="B44:B50"/>
    <mergeCell ref="B51:C51"/>
    <mergeCell ref="D2:I2"/>
    <mergeCell ref="A3:I3"/>
    <mergeCell ref="A5:I5"/>
    <mergeCell ref="A7:C8"/>
    <mergeCell ref="D7:D8"/>
    <mergeCell ref="E7:E8"/>
    <mergeCell ref="F7:F8"/>
    <mergeCell ref="G7:G8"/>
    <mergeCell ref="H7:H8"/>
    <mergeCell ref="I7:I8"/>
  </mergeCells>
  <phoneticPr fontId="2"/>
  <pageMargins left="0" right="0" top="0.39370078740157483" bottom="0" header="0" footer="0"/>
  <pageSetup paperSize="9" scale="78" firstPageNumber="13" orientation="portrait" useFirstPageNumber="1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view="pageBreakPreview" zoomScaleNormal="100" zoomScaleSheetLayoutView="100" workbookViewId="0"/>
  </sheetViews>
  <sheetFormatPr defaultColWidth="4.75" defaultRowHeight="13.5"/>
  <cols>
    <col min="1" max="1" width="20.125" style="1" customWidth="1"/>
    <col min="2" max="2" width="9.25" style="1" customWidth="1"/>
    <col min="3" max="3" width="9.875" style="1" customWidth="1"/>
    <col min="4" max="4" width="9.25" style="1" customWidth="1"/>
    <col min="5" max="5" width="20.125" style="1" customWidth="1"/>
    <col min="6" max="8" width="9.25" style="1" customWidth="1"/>
    <col min="9" max="9" width="0.875" style="1" customWidth="1"/>
    <col min="10" max="16384" width="4.75" style="1"/>
  </cols>
  <sheetData>
    <row r="1" spans="1:8" ht="21.75" customHeight="1">
      <c r="A1" s="23"/>
      <c r="B1" s="23"/>
      <c r="C1" s="23"/>
      <c r="D1" s="23"/>
      <c r="E1" s="23"/>
      <c r="F1" s="23"/>
      <c r="G1" s="23"/>
      <c r="H1" s="23"/>
    </row>
    <row r="2" spans="1:8" ht="15" customHeight="1">
      <c r="A2" s="23"/>
      <c r="B2" s="23"/>
      <c r="C2" s="23"/>
      <c r="D2" s="23"/>
      <c r="E2" s="23"/>
      <c r="F2" s="23"/>
      <c r="G2" s="23"/>
      <c r="H2" s="95" t="s">
        <v>341</v>
      </c>
    </row>
    <row r="3" spans="1:8" ht="14.25">
      <c r="A3" s="67" t="s">
        <v>342</v>
      </c>
      <c r="B3" s="68"/>
      <c r="C3" s="68"/>
      <c r="D3" s="68"/>
      <c r="E3" s="67"/>
      <c r="F3" s="68"/>
      <c r="G3" s="68"/>
      <c r="H3" s="68"/>
    </row>
    <row r="4" spans="1:8">
      <c r="A4" s="155" t="s">
        <v>343</v>
      </c>
      <c r="B4" s="155"/>
      <c r="C4" s="155"/>
      <c r="D4" s="155"/>
      <c r="E4" s="155"/>
      <c r="F4" s="155"/>
      <c r="G4" s="155"/>
      <c r="H4" s="155"/>
    </row>
    <row r="5" spans="1:8" ht="13.5" customHeight="1">
      <c r="A5" s="23"/>
      <c r="B5" s="23"/>
      <c r="C5" s="23"/>
      <c r="D5" s="23"/>
      <c r="E5" s="23"/>
      <c r="F5" s="23"/>
      <c r="G5" s="23"/>
      <c r="H5" s="23" t="s">
        <v>251</v>
      </c>
    </row>
    <row r="6" spans="1:8" ht="14.25" customHeight="1">
      <c r="A6" s="52" t="s">
        <v>5</v>
      </c>
      <c r="B6" s="52"/>
      <c r="C6" s="52"/>
      <c r="D6" s="52"/>
      <c r="E6" s="52" t="s">
        <v>6</v>
      </c>
      <c r="F6" s="52"/>
      <c r="G6" s="52"/>
      <c r="H6" s="52"/>
    </row>
    <row r="7" spans="1:8" ht="14.25" customHeight="1">
      <c r="A7" s="58"/>
      <c r="B7" s="55" t="s">
        <v>7</v>
      </c>
      <c r="C7" s="55" t="s">
        <v>8</v>
      </c>
      <c r="D7" s="153" t="s">
        <v>9</v>
      </c>
      <c r="E7" s="10"/>
      <c r="F7" s="54" t="s">
        <v>7</v>
      </c>
      <c r="G7" s="55" t="s">
        <v>8</v>
      </c>
      <c r="H7" s="153" t="s">
        <v>9</v>
      </c>
    </row>
    <row r="8" spans="1:8" ht="14.25" customHeight="1">
      <c r="A8" s="59"/>
      <c r="B8" s="57" t="s">
        <v>10</v>
      </c>
      <c r="C8" s="57" t="s">
        <v>10</v>
      </c>
      <c r="D8" s="154"/>
      <c r="E8" s="47"/>
      <c r="F8" s="56" t="s">
        <v>10</v>
      </c>
      <c r="G8" s="57" t="s">
        <v>10</v>
      </c>
      <c r="H8" s="154"/>
    </row>
    <row r="9" spans="1:8" ht="14.25" customHeight="1">
      <c r="A9" s="60" t="s">
        <v>11</v>
      </c>
      <c r="B9" s="27">
        <v>23673854</v>
      </c>
      <c r="C9" s="27">
        <v>12428283</v>
      </c>
      <c r="D9" s="28">
        <f>B9-C9</f>
        <v>11245571</v>
      </c>
      <c r="E9" s="48" t="s">
        <v>0</v>
      </c>
      <c r="F9" s="26">
        <v>1883962</v>
      </c>
      <c r="G9" s="27">
        <v>2483513</v>
      </c>
      <c r="H9" s="28">
        <f>F9-G9</f>
        <v>-599551</v>
      </c>
    </row>
    <row r="10" spans="1:8" ht="14.25" customHeight="1">
      <c r="A10" s="61" t="s">
        <v>47</v>
      </c>
      <c r="B10" s="30">
        <v>16043544</v>
      </c>
      <c r="C10" s="30">
        <v>4952487</v>
      </c>
      <c r="D10" s="31">
        <f>B10-C10</f>
        <v>11091057</v>
      </c>
      <c r="E10" s="49" t="s">
        <v>61</v>
      </c>
      <c r="F10" s="29">
        <v>0</v>
      </c>
      <c r="G10" s="30">
        <v>0</v>
      </c>
      <c r="H10" s="31">
        <v>0</v>
      </c>
    </row>
    <row r="11" spans="1:8" ht="14.25" customHeight="1">
      <c r="A11" s="62" t="s">
        <v>48</v>
      </c>
      <c r="B11" s="33">
        <v>0</v>
      </c>
      <c r="C11" s="33">
        <v>0</v>
      </c>
      <c r="D11" s="31">
        <v>0</v>
      </c>
      <c r="E11" s="50" t="s">
        <v>119</v>
      </c>
      <c r="F11" s="32">
        <v>0</v>
      </c>
      <c r="G11" s="33">
        <v>0</v>
      </c>
      <c r="H11" s="31">
        <v>0</v>
      </c>
    </row>
    <row r="12" spans="1:8" ht="14.25" customHeight="1">
      <c r="A12" s="62" t="s">
        <v>49</v>
      </c>
      <c r="B12" s="33">
        <v>0</v>
      </c>
      <c r="C12" s="33">
        <v>0</v>
      </c>
      <c r="D12" s="31">
        <v>0</v>
      </c>
      <c r="E12" s="50" t="s">
        <v>120</v>
      </c>
      <c r="F12" s="32">
        <v>0</v>
      </c>
      <c r="G12" s="33">
        <v>0</v>
      </c>
      <c r="H12" s="31">
        <v>0</v>
      </c>
    </row>
    <row r="13" spans="1:8" ht="14.25" customHeight="1">
      <c r="A13" s="62" t="s">
        <v>50</v>
      </c>
      <c r="B13" s="33">
        <v>2619840</v>
      </c>
      <c r="C13" s="33">
        <v>0</v>
      </c>
      <c r="D13" s="31">
        <f t="shared" ref="D11:D61" si="0">B13-C13</f>
        <v>2619840</v>
      </c>
      <c r="E13" s="50" t="s">
        <v>62</v>
      </c>
      <c r="F13" s="32">
        <v>0</v>
      </c>
      <c r="G13" s="33">
        <v>0</v>
      </c>
      <c r="H13" s="31">
        <v>0</v>
      </c>
    </row>
    <row r="14" spans="1:8" ht="14.25" customHeight="1">
      <c r="A14" s="62" t="s">
        <v>118</v>
      </c>
      <c r="B14" s="33">
        <v>5010470</v>
      </c>
      <c r="C14" s="33">
        <v>7475796</v>
      </c>
      <c r="D14" s="31">
        <f t="shared" si="0"/>
        <v>-2465326</v>
      </c>
      <c r="E14" s="50" t="s">
        <v>308</v>
      </c>
      <c r="F14" s="32">
        <v>0</v>
      </c>
      <c r="G14" s="33">
        <v>0</v>
      </c>
      <c r="H14" s="31">
        <v>0</v>
      </c>
    </row>
    <row r="15" spans="1:8" ht="14.25" customHeight="1">
      <c r="A15" s="62" t="s">
        <v>219</v>
      </c>
      <c r="B15" s="33">
        <v>0</v>
      </c>
      <c r="C15" s="33">
        <v>0</v>
      </c>
      <c r="D15" s="31">
        <v>0</v>
      </c>
      <c r="E15" s="50" t="s">
        <v>63</v>
      </c>
      <c r="F15" s="32">
        <v>0</v>
      </c>
      <c r="G15" s="33">
        <v>0</v>
      </c>
      <c r="H15" s="31">
        <v>0</v>
      </c>
    </row>
    <row r="16" spans="1:8" ht="14.25" customHeight="1">
      <c r="A16" s="62" t="s">
        <v>220</v>
      </c>
      <c r="B16" s="33">
        <v>0</v>
      </c>
      <c r="C16" s="33">
        <v>0</v>
      </c>
      <c r="D16" s="31">
        <v>0</v>
      </c>
      <c r="E16" s="50" t="s">
        <v>64</v>
      </c>
      <c r="F16" s="32">
        <v>0</v>
      </c>
      <c r="G16" s="33">
        <v>0</v>
      </c>
      <c r="H16" s="31">
        <v>0</v>
      </c>
    </row>
    <row r="17" spans="1:8" ht="14.25" customHeight="1">
      <c r="A17" s="62" t="s">
        <v>221</v>
      </c>
      <c r="B17" s="33">
        <v>0</v>
      </c>
      <c r="C17" s="33">
        <v>0</v>
      </c>
      <c r="D17" s="31">
        <v>0</v>
      </c>
      <c r="E17" s="50" t="s">
        <v>65</v>
      </c>
      <c r="F17" s="32">
        <v>0</v>
      </c>
      <c r="G17" s="33">
        <v>0</v>
      </c>
      <c r="H17" s="31">
        <v>0</v>
      </c>
    </row>
    <row r="18" spans="1:8" ht="14.25" customHeight="1">
      <c r="A18" s="62" t="s">
        <v>222</v>
      </c>
      <c r="B18" s="33">
        <v>0</v>
      </c>
      <c r="C18" s="33">
        <v>0</v>
      </c>
      <c r="D18" s="31">
        <v>0</v>
      </c>
      <c r="E18" s="50" t="s">
        <v>252</v>
      </c>
      <c r="F18" s="32">
        <v>0</v>
      </c>
      <c r="G18" s="33">
        <v>0</v>
      </c>
      <c r="H18" s="31">
        <v>0</v>
      </c>
    </row>
    <row r="19" spans="1:8" ht="14.25" customHeight="1">
      <c r="A19" s="62" t="s">
        <v>136</v>
      </c>
      <c r="B19" s="33">
        <v>0</v>
      </c>
      <c r="C19" s="33">
        <v>0</v>
      </c>
      <c r="D19" s="31">
        <v>0</v>
      </c>
      <c r="E19" s="50" t="s">
        <v>309</v>
      </c>
      <c r="F19" s="32">
        <v>0</v>
      </c>
      <c r="G19" s="33">
        <v>0</v>
      </c>
      <c r="H19" s="31">
        <v>0</v>
      </c>
    </row>
    <row r="20" spans="1:8" ht="14.25" customHeight="1">
      <c r="A20" s="62" t="s">
        <v>223</v>
      </c>
      <c r="B20" s="33">
        <v>0</v>
      </c>
      <c r="C20" s="33">
        <v>0</v>
      </c>
      <c r="D20" s="31">
        <v>0</v>
      </c>
      <c r="E20" s="50" t="s">
        <v>66</v>
      </c>
      <c r="F20" s="32">
        <v>0</v>
      </c>
      <c r="G20" s="33">
        <v>1422353</v>
      </c>
      <c r="H20" s="31">
        <f t="shared" ref="H11:H27" si="1">F20-G20</f>
        <v>-1422353</v>
      </c>
    </row>
    <row r="21" spans="1:8" ht="14.25" customHeight="1">
      <c r="A21" s="62" t="s">
        <v>224</v>
      </c>
      <c r="B21" s="33">
        <v>0</v>
      </c>
      <c r="C21" s="33">
        <v>0</v>
      </c>
      <c r="D21" s="31">
        <v>0</v>
      </c>
      <c r="E21" s="50" t="s">
        <v>67</v>
      </c>
      <c r="F21" s="32">
        <v>0</v>
      </c>
      <c r="G21" s="33">
        <v>0</v>
      </c>
      <c r="H21" s="31">
        <v>0</v>
      </c>
    </row>
    <row r="22" spans="1:8" ht="14.25" customHeight="1">
      <c r="A22" s="62" t="s">
        <v>225</v>
      </c>
      <c r="B22" s="33">
        <v>0</v>
      </c>
      <c r="C22" s="33">
        <v>0</v>
      </c>
      <c r="D22" s="31">
        <v>0</v>
      </c>
      <c r="E22" s="50" t="s">
        <v>68</v>
      </c>
      <c r="F22" s="32">
        <v>1883962</v>
      </c>
      <c r="G22" s="33">
        <v>1061160</v>
      </c>
      <c r="H22" s="31">
        <f t="shared" si="1"/>
        <v>822802</v>
      </c>
    </row>
    <row r="23" spans="1:8" ht="14.25" customHeight="1">
      <c r="A23" s="62" t="s">
        <v>226</v>
      </c>
      <c r="B23" s="33">
        <v>0</v>
      </c>
      <c r="C23" s="33">
        <v>0</v>
      </c>
      <c r="D23" s="31">
        <v>0</v>
      </c>
      <c r="E23" s="50" t="s">
        <v>69</v>
      </c>
      <c r="F23" s="32">
        <v>0</v>
      </c>
      <c r="G23" s="33">
        <v>0</v>
      </c>
      <c r="H23" s="31">
        <v>0</v>
      </c>
    </row>
    <row r="24" spans="1:8" ht="14.25" customHeight="1">
      <c r="A24" s="62" t="s">
        <v>227</v>
      </c>
      <c r="B24" s="33">
        <v>0</v>
      </c>
      <c r="C24" s="33">
        <v>0</v>
      </c>
      <c r="D24" s="31">
        <v>0</v>
      </c>
      <c r="E24" s="50" t="s">
        <v>70</v>
      </c>
      <c r="F24" s="32">
        <v>0</v>
      </c>
      <c r="G24" s="33">
        <v>0</v>
      </c>
      <c r="H24" s="31">
        <v>0</v>
      </c>
    </row>
    <row r="25" spans="1:8" ht="14.25" customHeight="1">
      <c r="A25" s="62" t="s">
        <v>228</v>
      </c>
      <c r="B25" s="33">
        <v>0</v>
      </c>
      <c r="C25" s="33">
        <v>0</v>
      </c>
      <c r="D25" s="31">
        <v>0</v>
      </c>
      <c r="E25" s="50" t="s">
        <v>71</v>
      </c>
      <c r="F25" s="32">
        <v>0</v>
      </c>
      <c r="G25" s="33">
        <v>0</v>
      </c>
      <c r="H25" s="31">
        <v>0</v>
      </c>
    </row>
    <row r="26" spans="1:8" ht="14.25" customHeight="1">
      <c r="A26" s="62" t="s">
        <v>229</v>
      </c>
      <c r="B26" s="33">
        <v>0</v>
      </c>
      <c r="C26" s="33">
        <v>0</v>
      </c>
      <c r="D26" s="31">
        <v>0</v>
      </c>
      <c r="E26" s="50" t="s">
        <v>72</v>
      </c>
      <c r="F26" s="32">
        <v>0</v>
      </c>
      <c r="G26" s="33">
        <v>0</v>
      </c>
      <c r="H26" s="31">
        <v>0</v>
      </c>
    </row>
    <row r="27" spans="1:8" ht="14.25" customHeight="1">
      <c r="A27" s="62" t="s">
        <v>121</v>
      </c>
      <c r="B27" s="33">
        <v>0</v>
      </c>
      <c r="C27" s="33">
        <v>0</v>
      </c>
      <c r="D27" s="31">
        <v>0</v>
      </c>
      <c r="E27" s="50" t="s">
        <v>73</v>
      </c>
      <c r="F27" s="32">
        <v>0</v>
      </c>
      <c r="G27" s="33">
        <v>0</v>
      </c>
      <c r="H27" s="31">
        <v>0</v>
      </c>
    </row>
    <row r="28" spans="1:8" ht="14.25" customHeight="1">
      <c r="A28" s="62" t="s">
        <v>122</v>
      </c>
      <c r="B28" s="33">
        <v>0</v>
      </c>
      <c r="C28" s="33">
        <v>0</v>
      </c>
      <c r="D28" s="31">
        <v>0</v>
      </c>
      <c r="E28" s="51"/>
      <c r="F28" s="32"/>
      <c r="G28" s="33"/>
      <c r="H28" s="31"/>
    </row>
    <row r="29" spans="1:8" ht="14.25" customHeight="1">
      <c r="A29" s="62" t="s">
        <v>230</v>
      </c>
      <c r="B29" s="33">
        <v>0</v>
      </c>
      <c r="C29" s="33">
        <v>0</v>
      </c>
      <c r="D29" s="31">
        <v>0</v>
      </c>
      <c r="E29" s="50"/>
      <c r="F29" s="32"/>
      <c r="G29" s="33"/>
      <c r="H29" s="31"/>
    </row>
    <row r="30" spans="1:8" ht="14.25" customHeight="1">
      <c r="A30" s="62" t="s">
        <v>231</v>
      </c>
      <c r="B30" s="33">
        <v>0</v>
      </c>
      <c r="C30" s="33">
        <v>0</v>
      </c>
      <c r="D30" s="31">
        <v>0</v>
      </c>
      <c r="E30" s="50"/>
      <c r="F30" s="32"/>
      <c r="G30" s="33"/>
      <c r="H30" s="31"/>
    </row>
    <row r="31" spans="1:8" ht="14.25" customHeight="1">
      <c r="A31" s="62" t="s">
        <v>123</v>
      </c>
      <c r="B31" s="33">
        <v>0</v>
      </c>
      <c r="C31" s="33">
        <v>0</v>
      </c>
      <c r="D31" s="31">
        <v>0</v>
      </c>
      <c r="E31" s="50"/>
      <c r="F31" s="32"/>
      <c r="G31" s="33"/>
      <c r="H31" s="31"/>
    </row>
    <row r="32" spans="1:8" ht="14.25" customHeight="1">
      <c r="A32" s="62"/>
      <c r="B32" s="33"/>
      <c r="C32" s="33"/>
      <c r="D32" s="31"/>
      <c r="E32" s="50"/>
      <c r="F32" s="32"/>
      <c r="G32" s="33"/>
      <c r="H32" s="31"/>
    </row>
    <row r="33" spans="1:8" ht="14.25" customHeight="1">
      <c r="A33" s="60" t="s">
        <v>232</v>
      </c>
      <c r="B33" s="27">
        <v>175494922</v>
      </c>
      <c r="C33" s="27">
        <v>174198874</v>
      </c>
      <c r="D33" s="34">
        <f t="shared" si="0"/>
        <v>1296048</v>
      </c>
      <c r="E33" s="48" t="s">
        <v>1</v>
      </c>
      <c r="F33" s="26">
        <v>19138048</v>
      </c>
      <c r="G33" s="27">
        <v>22351472</v>
      </c>
      <c r="H33" s="34">
        <f t="shared" ref="H33:H41" si="2">F33-G33</f>
        <v>-3213424</v>
      </c>
    </row>
    <row r="34" spans="1:8" ht="14.25" customHeight="1">
      <c r="A34" s="60" t="s">
        <v>233</v>
      </c>
      <c r="B34" s="27">
        <v>141091564</v>
      </c>
      <c r="C34" s="27">
        <v>143914381</v>
      </c>
      <c r="D34" s="34">
        <f t="shared" si="0"/>
        <v>-2822817</v>
      </c>
      <c r="E34" s="50" t="s">
        <v>74</v>
      </c>
      <c r="F34" s="32">
        <v>16900000</v>
      </c>
      <c r="G34" s="33">
        <v>17590000</v>
      </c>
      <c r="H34" s="34">
        <f t="shared" si="2"/>
        <v>-690000</v>
      </c>
    </row>
    <row r="35" spans="1:8" ht="14.25" customHeight="1">
      <c r="A35" s="61" t="s">
        <v>234</v>
      </c>
      <c r="B35" s="30">
        <v>38393864</v>
      </c>
      <c r="C35" s="30">
        <v>38393864</v>
      </c>
      <c r="D35" s="34">
        <f t="shared" si="0"/>
        <v>0</v>
      </c>
      <c r="E35" s="50" t="s">
        <v>75</v>
      </c>
      <c r="F35" s="32">
        <v>1125000</v>
      </c>
      <c r="G35" s="33">
        <v>3625000</v>
      </c>
      <c r="H35" s="31">
        <f t="shared" si="2"/>
        <v>-2500000</v>
      </c>
    </row>
    <row r="36" spans="1:8" ht="14.25" customHeight="1">
      <c r="A36" s="62" t="s">
        <v>235</v>
      </c>
      <c r="B36" s="33">
        <v>102697700</v>
      </c>
      <c r="C36" s="33">
        <v>105520517</v>
      </c>
      <c r="D36" s="31">
        <f t="shared" si="0"/>
        <v>-2822817</v>
      </c>
      <c r="E36" s="50" t="s">
        <v>76</v>
      </c>
      <c r="F36" s="32">
        <v>0</v>
      </c>
      <c r="G36" s="33">
        <v>0</v>
      </c>
      <c r="H36" s="31">
        <v>0</v>
      </c>
    </row>
    <row r="37" spans="1:8" ht="14.25" customHeight="1">
      <c r="A37" s="62" t="s">
        <v>166</v>
      </c>
      <c r="B37" s="33">
        <v>0</v>
      </c>
      <c r="C37" s="33">
        <v>0</v>
      </c>
      <c r="D37" s="31">
        <v>0</v>
      </c>
      <c r="E37" s="50" t="s">
        <v>310</v>
      </c>
      <c r="F37" s="32">
        <v>0</v>
      </c>
      <c r="G37" s="33">
        <v>0</v>
      </c>
      <c r="H37" s="31">
        <v>0</v>
      </c>
    </row>
    <row r="38" spans="1:8" ht="14.25" customHeight="1">
      <c r="A38" s="62" t="s">
        <v>236</v>
      </c>
      <c r="B38" s="33">
        <v>0</v>
      </c>
      <c r="C38" s="33">
        <v>0</v>
      </c>
      <c r="D38" s="31">
        <v>0</v>
      </c>
      <c r="E38" s="50" t="s">
        <v>77</v>
      </c>
      <c r="F38" s="32">
        <v>1113048</v>
      </c>
      <c r="G38" s="33">
        <v>1136472</v>
      </c>
      <c r="H38" s="31">
        <f t="shared" si="2"/>
        <v>-23424</v>
      </c>
    </row>
    <row r="39" spans="1:8" ht="14.25" customHeight="1">
      <c r="A39" s="63"/>
      <c r="B39" s="33"/>
      <c r="C39" s="33"/>
      <c r="D39" s="31"/>
      <c r="E39" s="50" t="s">
        <v>78</v>
      </c>
      <c r="F39" s="32">
        <v>0</v>
      </c>
      <c r="G39" s="33">
        <v>0</v>
      </c>
      <c r="H39" s="31">
        <v>0</v>
      </c>
    </row>
    <row r="40" spans="1:8" ht="14.25" customHeight="1">
      <c r="A40" s="60" t="s">
        <v>237</v>
      </c>
      <c r="B40" s="27">
        <v>34403358</v>
      </c>
      <c r="C40" s="27">
        <v>30284493</v>
      </c>
      <c r="D40" s="34">
        <f t="shared" si="0"/>
        <v>4118865</v>
      </c>
      <c r="E40" s="50" t="s">
        <v>79</v>
      </c>
      <c r="F40" s="32">
        <v>0</v>
      </c>
      <c r="G40" s="33">
        <v>0</v>
      </c>
      <c r="H40" s="31">
        <v>0</v>
      </c>
    </row>
    <row r="41" spans="1:8" ht="14.25" customHeight="1">
      <c r="A41" s="61" t="s">
        <v>234</v>
      </c>
      <c r="B41" s="30">
        <v>0</v>
      </c>
      <c r="C41" s="30">
        <v>0</v>
      </c>
      <c r="D41" s="34">
        <v>0</v>
      </c>
      <c r="E41" s="50" t="s">
        <v>80</v>
      </c>
      <c r="F41" s="32">
        <v>0</v>
      </c>
      <c r="G41" s="33">
        <v>0</v>
      </c>
      <c r="H41" s="31">
        <v>0</v>
      </c>
    </row>
    <row r="42" spans="1:8" ht="14.25" customHeight="1">
      <c r="A42" s="62" t="s">
        <v>235</v>
      </c>
      <c r="B42" s="33">
        <v>0</v>
      </c>
      <c r="C42" s="33">
        <v>0</v>
      </c>
      <c r="D42" s="31">
        <v>0</v>
      </c>
      <c r="E42" s="50"/>
      <c r="F42" s="43"/>
      <c r="G42" s="44"/>
      <c r="H42" s="45"/>
    </row>
    <row r="43" spans="1:8" ht="14.25" customHeight="1">
      <c r="A43" s="62" t="s">
        <v>238</v>
      </c>
      <c r="B43" s="33">
        <v>9302940</v>
      </c>
      <c r="C43" s="33">
        <v>8997544</v>
      </c>
      <c r="D43" s="31">
        <f t="shared" si="0"/>
        <v>305396</v>
      </c>
      <c r="E43" s="50"/>
      <c r="F43" s="43"/>
      <c r="G43" s="44"/>
      <c r="H43" s="46"/>
    </row>
    <row r="44" spans="1:8" ht="14.25" customHeight="1">
      <c r="A44" s="62" t="s">
        <v>239</v>
      </c>
      <c r="B44" s="33">
        <v>243035</v>
      </c>
      <c r="C44" s="33">
        <v>261365</v>
      </c>
      <c r="D44" s="31">
        <f t="shared" si="0"/>
        <v>-18330</v>
      </c>
      <c r="E44" s="9" t="s">
        <v>2</v>
      </c>
      <c r="F44" s="35">
        <v>21022010</v>
      </c>
      <c r="G44" s="36">
        <v>24834985</v>
      </c>
      <c r="H44" s="37">
        <f>F44-G44</f>
        <v>-3812975</v>
      </c>
    </row>
    <row r="45" spans="1:8" ht="14.25" customHeight="1">
      <c r="A45" s="62" t="s">
        <v>311</v>
      </c>
      <c r="B45" s="33">
        <v>0</v>
      </c>
      <c r="C45" s="33">
        <v>0</v>
      </c>
      <c r="D45" s="31">
        <v>0</v>
      </c>
      <c r="E45" s="116" t="s">
        <v>240</v>
      </c>
      <c r="F45" s="156"/>
      <c r="G45" s="156"/>
      <c r="H45" s="157"/>
    </row>
    <row r="46" spans="1:8" ht="14.25" customHeight="1">
      <c r="A46" s="62" t="s">
        <v>241</v>
      </c>
      <c r="B46" s="33">
        <v>851668</v>
      </c>
      <c r="C46" s="33">
        <v>1216362</v>
      </c>
      <c r="D46" s="31">
        <f t="shared" si="0"/>
        <v>-364694</v>
      </c>
      <c r="E46" s="53" t="s">
        <v>242</v>
      </c>
      <c r="F46" s="38">
        <v>50316864</v>
      </c>
      <c r="G46" s="39">
        <v>50316864</v>
      </c>
      <c r="H46" s="40">
        <f t="shared" ref="H46:H55" si="3">F46-G46</f>
        <v>0</v>
      </c>
    </row>
    <row r="47" spans="1:8" ht="14.25" customHeight="1">
      <c r="A47" s="62" t="s">
        <v>124</v>
      </c>
      <c r="B47" s="33">
        <v>0</v>
      </c>
      <c r="C47" s="33">
        <v>0</v>
      </c>
      <c r="D47" s="31">
        <v>0</v>
      </c>
      <c r="E47" s="11" t="s">
        <v>243</v>
      </c>
      <c r="F47" s="32">
        <v>63416407</v>
      </c>
      <c r="G47" s="33">
        <v>64884226</v>
      </c>
      <c r="H47" s="31">
        <f t="shared" si="3"/>
        <v>-1467819</v>
      </c>
    </row>
    <row r="48" spans="1:8" ht="14.25" customHeight="1">
      <c r="A48" s="62" t="s">
        <v>282</v>
      </c>
      <c r="B48" s="33">
        <v>0</v>
      </c>
      <c r="C48" s="33">
        <v>0</v>
      </c>
      <c r="D48" s="31">
        <v>0</v>
      </c>
      <c r="E48" s="11" t="s">
        <v>244</v>
      </c>
      <c r="F48" s="32">
        <v>22000000</v>
      </c>
      <c r="G48" s="33">
        <v>18000000</v>
      </c>
      <c r="H48" s="31">
        <f t="shared" si="3"/>
        <v>4000000</v>
      </c>
    </row>
    <row r="49" spans="1:8" ht="14.25" customHeight="1">
      <c r="A49" s="62" t="s">
        <v>132</v>
      </c>
      <c r="B49" s="33">
        <v>892667</v>
      </c>
      <c r="C49" s="33">
        <v>672750</v>
      </c>
      <c r="D49" s="31">
        <f t="shared" si="0"/>
        <v>219917</v>
      </c>
      <c r="E49" s="65" t="s">
        <v>315</v>
      </c>
      <c r="F49" s="32">
        <v>0</v>
      </c>
      <c r="G49" s="81">
        <v>0</v>
      </c>
      <c r="H49" s="31">
        <v>0</v>
      </c>
    </row>
    <row r="50" spans="1:8" ht="14.25" customHeight="1">
      <c r="A50" s="62" t="s">
        <v>283</v>
      </c>
      <c r="B50" s="33">
        <v>0</v>
      </c>
      <c r="C50" s="33">
        <v>0</v>
      </c>
      <c r="D50" s="31">
        <v>0</v>
      </c>
      <c r="E50" s="65" t="s">
        <v>317</v>
      </c>
      <c r="F50" s="32">
        <v>11000000</v>
      </c>
      <c r="G50" s="81">
        <v>9000000</v>
      </c>
      <c r="H50" s="31">
        <f t="shared" si="3"/>
        <v>2000000</v>
      </c>
    </row>
    <row r="51" spans="1:8" ht="14.25" customHeight="1">
      <c r="A51" s="62" t="s">
        <v>262</v>
      </c>
      <c r="B51" s="33">
        <v>0</v>
      </c>
      <c r="C51" s="33">
        <v>0</v>
      </c>
      <c r="D51" s="31">
        <v>0</v>
      </c>
      <c r="E51" s="65" t="s">
        <v>318</v>
      </c>
      <c r="F51" s="32">
        <v>0</v>
      </c>
      <c r="G51" s="81">
        <v>0</v>
      </c>
      <c r="H51" s="31">
        <v>0</v>
      </c>
    </row>
    <row r="52" spans="1:8" ht="14.25" customHeight="1">
      <c r="A52" s="62" t="s">
        <v>236</v>
      </c>
      <c r="B52" s="33">
        <v>0</v>
      </c>
      <c r="C52" s="33">
        <v>0</v>
      </c>
      <c r="D52" s="31">
        <v>0</v>
      </c>
      <c r="E52" s="65" t="s">
        <v>319</v>
      </c>
      <c r="F52" s="32">
        <v>0</v>
      </c>
      <c r="G52" s="81">
        <v>0</v>
      </c>
      <c r="H52" s="31">
        <v>0</v>
      </c>
    </row>
    <row r="53" spans="1:8" ht="14.25" customHeight="1">
      <c r="A53" s="62" t="s">
        <v>58</v>
      </c>
      <c r="B53" s="33">
        <v>0</v>
      </c>
      <c r="C53" s="33">
        <v>0</v>
      </c>
      <c r="D53" s="31">
        <v>0</v>
      </c>
      <c r="E53" s="65" t="s">
        <v>316</v>
      </c>
      <c r="F53" s="32">
        <v>11000000</v>
      </c>
      <c r="G53" s="81">
        <v>9000000</v>
      </c>
      <c r="H53" s="31">
        <f t="shared" si="3"/>
        <v>2000000</v>
      </c>
    </row>
    <row r="54" spans="1:8" ht="14.25" customHeight="1">
      <c r="A54" s="62" t="s">
        <v>263</v>
      </c>
      <c r="B54" s="33">
        <v>1113048</v>
      </c>
      <c r="C54" s="33">
        <v>1136472</v>
      </c>
      <c r="D54" s="31">
        <f t="shared" si="0"/>
        <v>-23424</v>
      </c>
      <c r="E54" s="11" t="s">
        <v>135</v>
      </c>
      <c r="F54" s="32">
        <v>42413495</v>
      </c>
      <c r="G54" s="33">
        <v>28591082</v>
      </c>
      <c r="H54" s="31">
        <f t="shared" si="3"/>
        <v>13822413</v>
      </c>
    </row>
    <row r="55" spans="1:8" ht="14.25" customHeight="1">
      <c r="A55" s="64" t="s">
        <v>286</v>
      </c>
      <c r="B55" s="33">
        <v>0</v>
      </c>
      <c r="C55" s="33">
        <v>0</v>
      </c>
      <c r="D55" s="31">
        <v>0</v>
      </c>
      <c r="E55" s="11" t="s">
        <v>245</v>
      </c>
      <c r="F55" s="32">
        <v>17822413</v>
      </c>
      <c r="G55" s="33">
        <v>4775182</v>
      </c>
      <c r="H55" s="31">
        <f t="shared" si="3"/>
        <v>13047231</v>
      </c>
    </row>
    <row r="56" spans="1:8" ht="14.25" customHeight="1">
      <c r="A56" s="65" t="s">
        <v>312</v>
      </c>
      <c r="B56" s="33">
        <v>0</v>
      </c>
      <c r="C56" s="33">
        <v>0</v>
      </c>
      <c r="D56" s="31">
        <v>0</v>
      </c>
      <c r="E56" s="23"/>
      <c r="F56" s="32"/>
      <c r="G56" s="33"/>
      <c r="H56" s="31"/>
    </row>
    <row r="57" spans="1:8" ht="14.25" customHeight="1">
      <c r="A57" s="65" t="s">
        <v>313</v>
      </c>
      <c r="B57" s="33">
        <v>11000000</v>
      </c>
      <c r="C57" s="33">
        <v>9000000</v>
      </c>
      <c r="D57" s="31">
        <f t="shared" si="0"/>
        <v>2000000</v>
      </c>
      <c r="E57" s="23"/>
      <c r="F57" s="32"/>
      <c r="G57" s="33"/>
      <c r="H57" s="31"/>
    </row>
    <row r="58" spans="1:8" ht="14.25" customHeight="1">
      <c r="A58" s="65" t="s">
        <v>314</v>
      </c>
      <c r="B58" s="33">
        <v>11000000</v>
      </c>
      <c r="C58" s="33">
        <v>9000000</v>
      </c>
      <c r="D58" s="31">
        <f t="shared" si="0"/>
        <v>2000000</v>
      </c>
      <c r="E58" s="23"/>
      <c r="F58" s="32"/>
      <c r="G58" s="33"/>
      <c r="H58" s="31"/>
    </row>
    <row r="59" spans="1:8" ht="14.25" customHeight="1">
      <c r="A59" s="64" t="s">
        <v>59</v>
      </c>
      <c r="B59" s="33">
        <v>0</v>
      </c>
      <c r="C59" s="33">
        <v>0</v>
      </c>
      <c r="D59" s="31">
        <v>0</v>
      </c>
      <c r="E59" s="23"/>
      <c r="F59" s="32"/>
      <c r="G59" s="33"/>
      <c r="H59" s="31"/>
    </row>
    <row r="60" spans="1:8" ht="14.25" customHeight="1">
      <c r="A60" s="64" t="s">
        <v>144</v>
      </c>
      <c r="B60" s="33">
        <v>0</v>
      </c>
      <c r="C60" s="33">
        <v>0</v>
      </c>
      <c r="D60" s="31">
        <v>0</v>
      </c>
      <c r="E60" s="11"/>
      <c r="F60" s="32"/>
      <c r="G60" s="33"/>
      <c r="H60" s="31"/>
    </row>
    <row r="61" spans="1:8" ht="14.25" customHeight="1">
      <c r="A61" s="62" t="s">
        <v>133</v>
      </c>
      <c r="B61" s="33">
        <v>0</v>
      </c>
      <c r="C61" s="33">
        <v>0</v>
      </c>
      <c r="D61" s="31">
        <v>0</v>
      </c>
      <c r="E61" s="11"/>
      <c r="F61" s="32"/>
      <c r="G61" s="33"/>
      <c r="H61" s="31"/>
    </row>
    <row r="62" spans="1:8" ht="14.25" customHeight="1">
      <c r="A62" s="62"/>
      <c r="B62" s="33"/>
      <c r="C62" s="33"/>
      <c r="D62" s="31"/>
      <c r="E62" s="11"/>
      <c r="F62" s="32"/>
      <c r="G62" s="33"/>
      <c r="H62" s="31"/>
    </row>
    <row r="63" spans="1:8" ht="14.25" customHeight="1">
      <c r="A63" s="62"/>
      <c r="B63" s="33"/>
      <c r="C63" s="33"/>
      <c r="D63" s="42"/>
      <c r="E63" s="9" t="s">
        <v>3</v>
      </c>
      <c r="F63" s="36">
        <v>178146766</v>
      </c>
      <c r="G63" s="36">
        <v>161792172</v>
      </c>
      <c r="H63" s="37">
        <f>F63-G63</f>
        <v>16354594</v>
      </c>
    </row>
    <row r="64" spans="1:8" ht="20.25" customHeight="1">
      <c r="A64" s="66" t="s">
        <v>246</v>
      </c>
      <c r="B64" s="36">
        <v>199168776</v>
      </c>
      <c r="C64" s="36">
        <v>186627157</v>
      </c>
      <c r="D64" s="37">
        <f>B64-C64</f>
        <v>12541619</v>
      </c>
      <c r="E64" s="9" t="s">
        <v>4</v>
      </c>
      <c r="F64" s="41">
        <v>199168776</v>
      </c>
      <c r="G64" s="36">
        <v>186627157</v>
      </c>
      <c r="H64" s="22">
        <f>F64-G64</f>
        <v>12541619</v>
      </c>
    </row>
    <row r="65" ht="7.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</sheetData>
  <mergeCells count="4">
    <mergeCell ref="A4:H4"/>
    <mergeCell ref="D7:D8"/>
    <mergeCell ref="H7:H8"/>
    <mergeCell ref="E45:H45"/>
  </mergeCells>
  <phoneticPr fontId="2"/>
  <pageMargins left="0" right="0" top="0" bottom="0" header="0" footer="0"/>
  <pageSetup paperSize="9" scale="95" firstPageNumber="22" orientation="portrait" useFirstPageNumber="1" verticalDpi="300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1" width="30.25" style="1" customWidth="1"/>
    <col min="2" max="5" width="11.625" style="1" customWidth="1"/>
    <col min="6" max="6" width="11.625" style="85" customWidth="1"/>
    <col min="7" max="7" width="11.625" style="1" customWidth="1"/>
    <col min="8" max="16384" width="9" style="1"/>
  </cols>
  <sheetData>
    <row r="1" spans="1:8" ht="6" customHeight="1">
      <c r="A1" s="23"/>
      <c r="B1" s="23"/>
      <c r="C1" s="23"/>
      <c r="D1" s="23"/>
      <c r="E1" s="23"/>
      <c r="F1" s="84"/>
      <c r="G1" s="23"/>
    </row>
    <row r="2" spans="1:8" ht="15" customHeight="1">
      <c r="A2" s="84"/>
      <c r="B2" s="95"/>
      <c r="C2" s="95"/>
      <c r="D2" s="95"/>
      <c r="E2" s="95"/>
      <c r="F2" s="97"/>
      <c r="G2" s="95" t="s">
        <v>344</v>
      </c>
    </row>
    <row r="3" spans="1:8" ht="14.25">
      <c r="A3" s="125" t="s">
        <v>345</v>
      </c>
      <c r="B3" s="125"/>
      <c r="C3" s="125"/>
      <c r="D3" s="125"/>
      <c r="E3" s="125"/>
      <c r="F3" s="125"/>
      <c r="G3" s="125"/>
    </row>
    <row r="4" spans="1:8">
      <c r="A4" s="24"/>
      <c r="B4" s="84"/>
      <c r="C4" s="84"/>
      <c r="D4" s="84"/>
      <c r="E4" s="84"/>
      <c r="F4" s="84"/>
      <c r="G4" s="84"/>
    </row>
    <row r="5" spans="1:8">
      <c r="A5" s="155" t="s">
        <v>346</v>
      </c>
      <c r="B5" s="155"/>
      <c r="C5" s="155"/>
      <c r="D5" s="155"/>
      <c r="E5" s="155"/>
      <c r="F5" s="155"/>
      <c r="G5" s="155"/>
      <c r="H5" s="5"/>
    </row>
    <row r="6" spans="1:8" ht="13.5" customHeight="1">
      <c r="A6" s="91"/>
      <c r="B6" s="91"/>
      <c r="C6" s="91"/>
      <c r="D6" s="91"/>
      <c r="E6" s="91"/>
      <c r="F6" s="91"/>
      <c r="G6" s="69" t="s">
        <v>251</v>
      </c>
    </row>
    <row r="7" spans="1:8">
      <c r="A7" s="131" t="s">
        <v>134</v>
      </c>
      <c r="B7" s="137" t="s">
        <v>326</v>
      </c>
      <c r="C7" s="137" t="s">
        <v>327</v>
      </c>
      <c r="D7" s="137" t="s">
        <v>328</v>
      </c>
      <c r="E7" s="137" t="s">
        <v>329</v>
      </c>
      <c r="F7" s="137" t="s">
        <v>330</v>
      </c>
      <c r="G7" s="137" t="s">
        <v>331</v>
      </c>
    </row>
    <row r="8" spans="1:8">
      <c r="A8" s="134"/>
      <c r="B8" s="138"/>
      <c r="C8" s="138"/>
      <c r="D8" s="138"/>
      <c r="E8" s="138"/>
      <c r="F8" s="138"/>
      <c r="G8" s="138"/>
    </row>
    <row r="9" spans="1:8" ht="14.25" customHeight="1">
      <c r="A9" s="70" t="s">
        <v>11</v>
      </c>
      <c r="B9" s="75">
        <v>23673854</v>
      </c>
      <c r="C9" s="75">
        <v>0</v>
      </c>
      <c r="D9" s="75">
        <v>0</v>
      </c>
      <c r="E9" s="75">
        <v>23673854</v>
      </c>
      <c r="F9" s="75">
        <v>0</v>
      </c>
      <c r="G9" s="75">
        <v>23673854</v>
      </c>
    </row>
    <row r="10" spans="1:8" ht="14.25" customHeight="1">
      <c r="A10" s="61" t="s">
        <v>52</v>
      </c>
      <c r="B10" s="76">
        <v>16043544</v>
      </c>
      <c r="C10" s="76">
        <v>0</v>
      </c>
      <c r="D10" s="76">
        <v>0</v>
      </c>
      <c r="E10" s="76">
        <v>16043544</v>
      </c>
      <c r="F10" s="76">
        <v>0</v>
      </c>
      <c r="G10" s="76">
        <v>16043544</v>
      </c>
    </row>
    <row r="11" spans="1:8" ht="14.25" customHeight="1">
      <c r="A11" s="62" t="s">
        <v>53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8" ht="14.25" customHeight="1">
      <c r="A12" s="62" t="s">
        <v>54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8" ht="14.25" customHeight="1">
      <c r="A13" s="62" t="s">
        <v>50</v>
      </c>
      <c r="B13" s="6">
        <v>2619840</v>
      </c>
      <c r="C13" s="6">
        <v>0</v>
      </c>
      <c r="D13" s="6">
        <v>0</v>
      </c>
      <c r="E13" s="6">
        <v>2619840</v>
      </c>
      <c r="F13" s="6">
        <v>0</v>
      </c>
      <c r="G13" s="6">
        <v>2619840</v>
      </c>
    </row>
    <row r="14" spans="1:8" ht="14.25" customHeight="1">
      <c r="A14" s="62" t="s">
        <v>118</v>
      </c>
      <c r="B14" s="6">
        <v>5010470</v>
      </c>
      <c r="C14" s="6">
        <v>0</v>
      </c>
      <c r="D14" s="6">
        <v>0</v>
      </c>
      <c r="E14" s="6">
        <v>5010470</v>
      </c>
      <c r="F14" s="6">
        <v>0</v>
      </c>
      <c r="G14" s="6">
        <v>5010470</v>
      </c>
    </row>
    <row r="15" spans="1:8" ht="14.25" customHeight="1">
      <c r="A15" s="62" t="s">
        <v>219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8" ht="14.25" customHeight="1">
      <c r="A16" s="62" t="s">
        <v>81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ht="14.25" customHeight="1">
      <c r="A17" s="62" t="s">
        <v>82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ht="14.25" customHeight="1">
      <c r="A18" s="62" t="s">
        <v>222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ht="14.25" customHeight="1">
      <c r="A19" s="62" t="s">
        <v>136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ht="14.25" customHeight="1">
      <c r="A20" s="62" t="s">
        <v>223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ht="14.25" customHeight="1">
      <c r="A21" s="62" t="s">
        <v>83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ht="14.25" customHeight="1">
      <c r="A22" s="62" t="s">
        <v>84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ht="14.25" customHeight="1">
      <c r="A23" s="62" t="s">
        <v>85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ht="14.25" customHeight="1">
      <c r="A24" s="62" t="s">
        <v>86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ht="14.25" customHeight="1">
      <c r="A25" s="62" t="s">
        <v>87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14.25" customHeight="1">
      <c r="A26" s="62" t="s">
        <v>88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ht="14.25" customHeight="1">
      <c r="A27" s="62" t="s">
        <v>125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ht="14.25" customHeight="1">
      <c r="A28" s="62" t="s">
        <v>55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ht="14.25" customHeight="1">
      <c r="A29" s="62" t="s">
        <v>122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ht="14.25" customHeight="1">
      <c r="A30" s="62" t="s">
        <v>126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ht="14.25" customHeight="1">
      <c r="A31" s="62" t="s">
        <v>89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ht="14.25" customHeight="1">
      <c r="A32" s="62" t="s">
        <v>90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ht="14.25" customHeight="1">
      <c r="A33" s="71" t="s">
        <v>123</v>
      </c>
      <c r="B33" s="6">
        <v>0</v>
      </c>
      <c r="C33" s="6">
        <v>0</v>
      </c>
      <c r="D33" s="6">
        <v>0</v>
      </c>
      <c r="E33" s="77">
        <v>0</v>
      </c>
      <c r="F33" s="6">
        <v>0</v>
      </c>
      <c r="G33" s="77">
        <v>0</v>
      </c>
    </row>
    <row r="34" spans="1:7" ht="14.25" customHeight="1">
      <c r="A34" s="70" t="s">
        <v>232</v>
      </c>
      <c r="B34" s="78">
        <v>175494922</v>
      </c>
      <c r="C34" s="78">
        <v>0</v>
      </c>
      <c r="D34" s="78">
        <v>0</v>
      </c>
      <c r="E34" s="76">
        <v>175494922</v>
      </c>
      <c r="F34" s="78">
        <v>0</v>
      </c>
      <c r="G34" s="76">
        <v>175494922</v>
      </c>
    </row>
    <row r="35" spans="1:7" ht="14.25" customHeight="1">
      <c r="A35" s="70" t="s">
        <v>233</v>
      </c>
      <c r="B35" s="78">
        <v>141091564</v>
      </c>
      <c r="C35" s="78">
        <v>0</v>
      </c>
      <c r="D35" s="78">
        <v>0</v>
      </c>
      <c r="E35" s="76">
        <v>141091564</v>
      </c>
      <c r="F35" s="78">
        <v>0</v>
      </c>
      <c r="G35" s="76">
        <v>141091564</v>
      </c>
    </row>
    <row r="36" spans="1:7" ht="14.25" customHeight="1">
      <c r="A36" s="61" t="s">
        <v>234</v>
      </c>
      <c r="B36" s="76">
        <v>38393864</v>
      </c>
      <c r="C36" s="76">
        <v>0</v>
      </c>
      <c r="D36" s="76">
        <v>0</v>
      </c>
      <c r="E36" s="76">
        <v>38393864</v>
      </c>
      <c r="F36" s="76">
        <v>0</v>
      </c>
      <c r="G36" s="76">
        <v>38393864</v>
      </c>
    </row>
    <row r="37" spans="1:7" ht="14.25" customHeight="1">
      <c r="A37" s="62" t="s">
        <v>235</v>
      </c>
      <c r="B37" s="6">
        <v>102697700</v>
      </c>
      <c r="C37" s="6">
        <v>0</v>
      </c>
      <c r="D37" s="6">
        <v>0</v>
      </c>
      <c r="E37" s="6">
        <v>102697700</v>
      </c>
      <c r="F37" s="6">
        <v>0</v>
      </c>
      <c r="G37" s="6">
        <v>102697700</v>
      </c>
    </row>
    <row r="38" spans="1:7" ht="14.25" customHeight="1">
      <c r="A38" s="50" t="s">
        <v>166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ht="14.25" customHeight="1">
      <c r="A39" s="72" t="s">
        <v>236</v>
      </c>
      <c r="B39" s="6">
        <v>0</v>
      </c>
      <c r="C39" s="6">
        <v>0</v>
      </c>
      <c r="D39" s="6">
        <v>0</v>
      </c>
      <c r="E39" s="77">
        <v>0</v>
      </c>
      <c r="F39" s="6">
        <v>0</v>
      </c>
      <c r="G39" s="77">
        <v>0</v>
      </c>
    </row>
    <row r="40" spans="1:7" ht="14.25" customHeight="1">
      <c r="A40" s="70" t="s">
        <v>237</v>
      </c>
      <c r="B40" s="78">
        <v>34403358</v>
      </c>
      <c r="C40" s="78">
        <v>0</v>
      </c>
      <c r="D40" s="78">
        <v>0</v>
      </c>
      <c r="E40" s="76">
        <v>34403358</v>
      </c>
      <c r="F40" s="78">
        <v>0</v>
      </c>
      <c r="G40" s="76">
        <v>34403358</v>
      </c>
    </row>
    <row r="41" spans="1:7" ht="14.25" customHeight="1">
      <c r="A41" s="61" t="s">
        <v>91</v>
      </c>
      <c r="B41" s="76">
        <v>0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</row>
    <row r="42" spans="1:7" ht="14.25" customHeight="1">
      <c r="A42" s="62" t="s">
        <v>92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ht="14.25" customHeight="1">
      <c r="A43" s="62" t="s">
        <v>93</v>
      </c>
      <c r="B43" s="6">
        <v>9302940</v>
      </c>
      <c r="C43" s="6">
        <v>0</v>
      </c>
      <c r="D43" s="6">
        <v>0</v>
      </c>
      <c r="E43" s="6">
        <v>9302940</v>
      </c>
      <c r="F43" s="6">
        <v>0</v>
      </c>
      <c r="G43" s="6">
        <v>9302940</v>
      </c>
    </row>
    <row r="44" spans="1:7" ht="14.25" customHeight="1">
      <c r="A44" s="62" t="s">
        <v>94</v>
      </c>
      <c r="B44" s="6">
        <v>243035</v>
      </c>
      <c r="C44" s="6">
        <v>0</v>
      </c>
      <c r="D44" s="6">
        <v>0</v>
      </c>
      <c r="E44" s="6">
        <v>243035</v>
      </c>
      <c r="F44" s="6">
        <v>0</v>
      </c>
      <c r="G44" s="6">
        <v>243035</v>
      </c>
    </row>
    <row r="45" spans="1:7" ht="14.25" customHeight="1">
      <c r="A45" s="62" t="s">
        <v>311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ht="14.25" customHeight="1">
      <c r="A46" s="62" t="s">
        <v>95</v>
      </c>
      <c r="B46" s="6">
        <v>851668</v>
      </c>
      <c r="C46" s="6">
        <v>0</v>
      </c>
      <c r="D46" s="6">
        <v>0</v>
      </c>
      <c r="E46" s="6">
        <v>851668</v>
      </c>
      <c r="F46" s="6">
        <v>0</v>
      </c>
      <c r="G46" s="6">
        <v>851668</v>
      </c>
    </row>
    <row r="47" spans="1:7" ht="14.25" customHeight="1">
      <c r="A47" s="50" t="s">
        <v>124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ht="14.25" customHeight="1">
      <c r="A48" s="71" t="s">
        <v>284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ht="14.25" customHeight="1">
      <c r="A49" s="71" t="s">
        <v>132</v>
      </c>
      <c r="B49" s="6">
        <v>892667</v>
      </c>
      <c r="C49" s="6">
        <v>0</v>
      </c>
      <c r="D49" s="6">
        <v>0</v>
      </c>
      <c r="E49" s="6">
        <v>892667</v>
      </c>
      <c r="F49" s="6">
        <v>0</v>
      </c>
      <c r="G49" s="6">
        <v>892667</v>
      </c>
    </row>
    <row r="50" spans="1:7" ht="14.25" customHeight="1">
      <c r="A50" s="62" t="s">
        <v>56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ht="14.25" customHeight="1">
      <c r="A51" s="62" t="s">
        <v>262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ht="14.25" customHeight="1">
      <c r="A52" s="62" t="s">
        <v>57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ht="14.25" customHeight="1">
      <c r="A53" s="62" t="s">
        <v>58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ht="14.25" customHeight="1">
      <c r="A54" s="62" t="s">
        <v>127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ht="14.25" customHeight="1">
      <c r="A55" s="64" t="s">
        <v>263</v>
      </c>
      <c r="B55" s="6">
        <v>1113048</v>
      </c>
      <c r="C55" s="6">
        <v>0</v>
      </c>
      <c r="D55" s="6">
        <v>0</v>
      </c>
      <c r="E55" s="6">
        <v>1113048</v>
      </c>
      <c r="F55" s="6">
        <v>0</v>
      </c>
      <c r="G55" s="6">
        <v>1113048</v>
      </c>
    </row>
    <row r="56" spans="1:7" ht="14.25" customHeight="1">
      <c r="A56" s="64" t="s">
        <v>286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ht="14.25" customHeight="1">
      <c r="A57" s="82" t="s">
        <v>312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ht="14.25" customHeight="1">
      <c r="A58" s="82" t="s">
        <v>313</v>
      </c>
      <c r="B58" s="6">
        <v>11000000</v>
      </c>
      <c r="C58" s="6">
        <v>0</v>
      </c>
      <c r="D58" s="6">
        <v>0</v>
      </c>
      <c r="E58" s="6">
        <v>11000000</v>
      </c>
      <c r="F58" s="6">
        <v>0</v>
      </c>
      <c r="G58" s="6">
        <v>11000000</v>
      </c>
    </row>
    <row r="59" spans="1:7" ht="14.25" customHeight="1">
      <c r="A59" s="82" t="s">
        <v>314</v>
      </c>
      <c r="B59" s="6">
        <v>11000000</v>
      </c>
      <c r="C59" s="6">
        <v>0</v>
      </c>
      <c r="D59" s="6">
        <v>0</v>
      </c>
      <c r="E59" s="6">
        <v>11000000</v>
      </c>
      <c r="F59" s="6">
        <v>0</v>
      </c>
      <c r="G59" s="6">
        <v>11000000</v>
      </c>
    </row>
    <row r="60" spans="1:7" ht="14.25" customHeight="1">
      <c r="A60" s="62" t="s">
        <v>59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ht="14.25" customHeight="1">
      <c r="A61" s="62" t="s">
        <v>144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ht="14.25" customHeight="1">
      <c r="A62" s="62" t="s">
        <v>60</v>
      </c>
      <c r="B62" s="6">
        <v>0</v>
      </c>
      <c r="C62" s="6">
        <v>0</v>
      </c>
      <c r="D62" s="6">
        <v>0</v>
      </c>
      <c r="E62" s="94">
        <v>0</v>
      </c>
      <c r="F62" s="6">
        <v>0</v>
      </c>
      <c r="G62" s="94">
        <v>0</v>
      </c>
    </row>
    <row r="63" spans="1:7" ht="14.25" customHeight="1">
      <c r="A63" s="86" t="s">
        <v>246</v>
      </c>
      <c r="B63" s="96">
        <v>199168776</v>
      </c>
      <c r="C63" s="96">
        <v>0</v>
      </c>
      <c r="D63" s="96">
        <v>0</v>
      </c>
      <c r="E63" s="96">
        <v>199168776</v>
      </c>
      <c r="F63" s="96">
        <v>0</v>
      </c>
      <c r="G63" s="96">
        <v>199168776</v>
      </c>
    </row>
    <row r="64" spans="1:7" ht="14.25" customHeight="1">
      <c r="A64" s="73" t="s">
        <v>0</v>
      </c>
      <c r="B64" s="77">
        <v>1883962</v>
      </c>
      <c r="C64" s="77">
        <v>0</v>
      </c>
      <c r="D64" s="77">
        <v>0</v>
      </c>
      <c r="E64" s="77">
        <v>1883962</v>
      </c>
      <c r="F64" s="77">
        <v>0</v>
      </c>
      <c r="G64" s="77">
        <v>1883962</v>
      </c>
    </row>
    <row r="65" spans="1:7" ht="14.25" customHeight="1">
      <c r="A65" s="49" t="s">
        <v>61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</row>
    <row r="66" spans="1:7" ht="14.25" customHeight="1">
      <c r="A66" s="50" t="s">
        <v>128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ht="14.25" customHeight="1">
      <c r="A67" s="50" t="s">
        <v>120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ht="14.25" customHeight="1">
      <c r="A68" s="50" t="s">
        <v>62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ht="14.25" customHeight="1">
      <c r="A69" s="50" t="s">
        <v>308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</row>
    <row r="70" spans="1:7" ht="14.25" customHeight="1">
      <c r="A70" s="50" t="s">
        <v>63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ht="14.25" customHeight="1">
      <c r="A71" s="50" t="s">
        <v>64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ht="14.25" customHeight="1">
      <c r="A72" s="50" t="s">
        <v>65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ht="14.25" customHeight="1">
      <c r="A73" s="50" t="s">
        <v>252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ht="14.25" customHeight="1">
      <c r="A74" s="50" t="s">
        <v>285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ht="14.25" customHeight="1">
      <c r="A75" s="50" t="s">
        <v>105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ht="14.25" customHeight="1">
      <c r="A76" s="50" t="s">
        <v>66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</row>
    <row r="77" spans="1:7" ht="14.25" customHeight="1">
      <c r="A77" s="50" t="s">
        <v>67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</row>
    <row r="78" spans="1:7" ht="14.25" customHeight="1">
      <c r="A78" s="50" t="s">
        <v>68</v>
      </c>
      <c r="B78" s="6">
        <v>1883962</v>
      </c>
      <c r="C78" s="6">
        <v>0</v>
      </c>
      <c r="D78" s="6">
        <v>0</v>
      </c>
      <c r="E78" s="6">
        <v>1883962</v>
      </c>
      <c r="F78" s="6">
        <v>0</v>
      </c>
      <c r="G78" s="6">
        <v>1883962</v>
      </c>
    </row>
    <row r="79" spans="1:7" ht="14.25" customHeight="1">
      <c r="A79" s="50" t="s">
        <v>69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</row>
    <row r="80" spans="1:7" ht="14.25" customHeight="1">
      <c r="A80" s="50" t="s">
        <v>70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</row>
    <row r="81" spans="1:7" ht="14.25" customHeight="1">
      <c r="A81" s="50" t="s">
        <v>129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</row>
    <row r="82" spans="1:7" ht="14.25" customHeight="1">
      <c r="A82" s="50" t="s">
        <v>71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</row>
    <row r="83" spans="1:7" ht="14.25" customHeight="1">
      <c r="A83" s="50" t="s">
        <v>72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</row>
    <row r="84" spans="1:7" ht="14.25" customHeight="1">
      <c r="A84" s="50" t="s">
        <v>73</v>
      </c>
      <c r="B84" s="6">
        <v>0</v>
      </c>
      <c r="C84" s="6">
        <v>0</v>
      </c>
      <c r="D84" s="6">
        <v>0</v>
      </c>
      <c r="E84" s="77">
        <v>0</v>
      </c>
      <c r="F84" s="6">
        <v>0</v>
      </c>
      <c r="G84" s="77">
        <v>0</v>
      </c>
    </row>
    <row r="85" spans="1:7" ht="14.25" customHeight="1">
      <c r="A85" s="70" t="s">
        <v>1</v>
      </c>
      <c r="B85" s="78">
        <v>19138048</v>
      </c>
      <c r="C85" s="78">
        <v>0</v>
      </c>
      <c r="D85" s="78">
        <v>0</v>
      </c>
      <c r="E85" s="76">
        <v>19138048</v>
      </c>
      <c r="F85" s="78">
        <v>0</v>
      </c>
      <c r="G85" s="76">
        <v>19138048</v>
      </c>
    </row>
    <row r="86" spans="1:7" ht="14.25" customHeight="1">
      <c r="A86" s="50" t="s">
        <v>74</v>
      </c>
      <c r="B86" s="76">
        <v>16900000</v>
      </c>
      <c r="C86" s="76">
        <v>0</v>
      </c>
      <c r="D86" s="76">
        <v>0</v>
      </c>
      <c r="E86" s="76">
        <v>16900000</v>
      </c>
      <c r="F86" s="76">
        <v>0</v>
      </c>
      <c r="G86" s="76">
        <v>16900000</v>
      </c>
    </row>
    <row r="87" spans="1:7" ht="14.25" customHeight="1">
      <c r="A87" s="50" t="s">
        <v>75</v>
      </c>
      <c r="B87" s="6">
        <v>1125000</v>
      </c>
      <c r="C87" s="6">
        <v>0</v>
      </c>
      <c r="D87" s="6">
        <v>0</v>
      </c>
      <c r="E87" s="6">
        <v>1125000</v>
      </c>
      <c r="F87" s="6">
        <v>0</v>
      </c>
      <c r="G87" s="6">
        <v>1125000</v>
      </c>
    </row>
    <row r="88" spans="1:7" ht="14.25" customHeight="1">
      <c r="A88" s="50" t="s">
        <v>76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</row>
    <row r="89" spans="1:7" ht="14.25" customHeight="1">
      <c r="A89" s="50" t="s">
        <v>310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</row>
    <row r="90" spans="1:7" ht="14.25" customHeight="1">
      <c r="A90" s="50" t="s">
        <v>130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</row>
    <row r="91" spans="1:7" ht="14.25" customHeight="1">
      <c r="A91" s="50" t="s">
        <v>77</v>
      </c>
      <c r="B91" s="6">
        <v>1113048</v>
      </c>
      <c r="C91" s="6">
        <v>0</v>
      </c>
      <c r="D91" s="6">
        <v>0</v>
      </c>
      <c r="E91" s="6">
        <v>1113048</v>
      </c>
      <c r="F91" s="6">
        <v>0</v>
      </c>
      <c r="G91" s="6">
        <v>1113048</v>
      </c>
    </row>
    <row r="92" spans="1:7" ht="14.25" customHeight="1">
      <c r="A92" s="50" t="s">
        <v>78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</row>
    <row r="93" spans="1:7" ht="14.25" customHeight="1">
      <c r="A93" s="50" t="s">
        <v>79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</row>
    <row r="94" spans="1:7" ht="14.25" customHeight="1">
      <c r="A94" s="50" t="s">
        <v>80</v>
      </c>
      <c r="B94" s="6">
        <v>0</v>
      </c>
      <c r="C94" s="6">
        <v>0</v>
      </c>
      <c r="D94" s="6">
        <v>0</v>
      </c>
      <c r="E94" s="94">
        <v>0</v>
      </c>
      <c r="F94" s="6">
        <v>0</v>
      </c>
      <c r="G94" s="94">
        <v>0</v>
      </c>
    </row>
    <row r="95" spans="1:7" ht="14.25" customHeight="1">
      <c r="A95" s="86" t="s">
        <v>2</v>
      </c>
      <c r="B95" s="96">
        <v>21022010</v>
      </c>
      <c r="C95" s="96">
        <v>0</v>
      </c>
      <c r="D95" s="96">
        <v>0</v>
      </c>
      <c r="E95" s="96">
        <v>21022010</v>
      </c>
      <c r="F95" s="96">
        <v>0</v>
      </c>
      <c r="G95" s="96">
        <v>21022010</v>
      </c>
    </row>
    <row r="96" spans="1:7" ht="14.25" customHeight="1">
      <c r="A96" s="53" t="s">
        <v>242</v>
      </c>
      <c r="B96" s="88">
        <v>50316864</v>
      </c>
      <c r="C96" s="88">
        <v>0</v>
      </c>
      <c r="D96" s="88">
        <v>0</v>
      </c>
      <c r="E96" s="88">
        <v>50316864</v>
      </c>
      <c r="F96" s="88">
        <v>0</v>
      </c>
      <c r="G96" s="88">
        <v>50316864</v>
      </c>
    </row>
    <row r="97" spans="1:7" ht="14.25" customHeight="1">
      <c r="A97" s="11" t="s">
        <v>243</v>
      </c>
      <c r="B97" s="6">
        <v>63416407</v>
      </c>
      <c r="C97" s="6">
        <v>0</v>
      </c>
      <c r="D97" s="6">
        <v>0</v>
      </c>
      <c r="E97" s="6">
        <v>63416407</v>
      </c>
      <c r="F97" s="6">
        <v>0</v>
      </c>
      <c r="G97" s="6">
        <v>63416407</v>
      </c>
    </row>
    <row r="98" spans="1:7" ht="14.25" customHeight="1">
      <c r="A98" s="11" t="s">
        <v>244</v>
      </c>
      <c r="B98" s="6">
        <v>22000000</v>
      </c>
      <c r="C98" s="6">
        <v>0</v>
      </c>
      <c r="D98" s="6">
        <v>0</v>
      </c>
      <c r="E98" s="6">
        <v>22000000</v>
      </c>
      <c r="F98" s="6">
        <v>0</v>
      </c>
      <c r="G98" s="6">
        <v>22000000</v>
      </c>
    </row>
    <row r="99" spans="1:7" ht="14.25" customHeight="1">
      <c r="A99" s="65" t="s">
        <v>315</v>
      </c>
      <c r="B99" s="32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</row>
    <row r="100" spans="1:7" ht="14.25" customHeight="1">
      <c r="A100" s="65" t="s">
        <v>317</v>
      </c>
      <c r="B100" s="32">
        <v>11000000</v>
      </c>
      <c r="C100" s="6">
        <v>0</v>
      </c>
      <c r="D100" s="6">
        <v>0</v>
      </c>
      <c r="E100" s="6">
        <v>11000000</v>
      </c>
      <c r="F100" s="6">
        <v>0</v>
      </c>
      <c r="G100" s="6">
        <v>11000000</v>
      </c>
    </row>
    <row r="101" spans="1:7" ht="14.25" customHeight="1">
      <c r="A101" s="65" t="s">
        <v>318</v>
      </c>
      <c r="B101" s="32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</row>
    <row r="102" spans="1:7" ht="14.25" customHeight="1">
      <c r="A102" s="65" t="s">
        <v>319</v>
      </c>
      <c r="B102" s="32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</row>
    <row r="103" spans="1:7" ht="14.25" customHeight="1">
      <c r="A103" s="65" t="s">
        <v>316</v>
      </c>
      <c r="B103" s="32">
        <v>11000000</v>
      </c>
      <c r="C103" s="6">
        <v>0</v>
      </c>
      <c r="D103" s="6">
        <v>0</v>
      </c>
      <c r="E103" s="6">
        <v>11000000</v>
      </c>
      <c r="F103" s="6">
        <v>0</v>
      </c>
      <c r="G103" s="6">
        <v>11000000</v>
      </c>
    </row>
    <row r="104" spans="1:7" ht="14.25" customHeight="1">
      <c r="A104" s="11" t="s">
        <v>135</v>
      </c>
      <c r="B104" s="6">
        <v>42413495</v>
      </c>
      <c r="C104" s="6">
        <v>0</v>
      </c>
      <c r="D104" s="6">
        <v>0</v>
      </c>
      <c r="E104" s="6">
        <v>42413495</v>
      </c>
      <c r="F104" s="6">
        <v>0</v>
      </c>
      <c r="G104" s="6">
        <v>42413495</v>
      </c>
    </row>
    <row r="105" spans="1:7" ht="14.25" customHeight="1">
      <c r="A105" s="11" t="s">
        <v>245</v>
      </c>
      <c r="B105" s="6">
        <v>17822413</v>
      </c>
      <c r="C105" s="6">
        <v>0</v>
      </c>
      <c r="D105" s="6">
        <v>0</v>
      </c>
      <c r="E105" s="6">
        <v>17822413</v>
      </c>
      <c r="F105" s="6">
        <v>0</v>
      </c>
      <c r="G105" s="6">
        <v>17822413</v>
      </c>
    </row>
    <row r="106" spans="1:7" ht="14.25" customHeight="1">
      <c r="A106" s="74" t="s">
        <v>3</v>
      </c>
      <c r="B106" s="96">
        <v>178146766</v>
      </c>
      <c r="C106" s="96">
        <v>0</v>
      </c>
      <c r="D106" s="96">
        <v>0</v>
      </c>
      <c r="E106" s="96">
        <v>178146766</v>
      </c>
      <c r="F106" s="96">
        <v>0</v>
      </c>
      <c r="G106" s="96">
        <v>178146766</v>
      </c>
    </row>
    <row r="107" spans="1:7" ht="14.25" customHeight="1">
      <c r="A107" s="86" t="s">
        <v>4</v>
      </c>
      <c r="B107" s="96">
        <v>199168776</v>
      </c>
      <c r="C107" s="96">
        <v>0</v>
      </c>
      <c r="D107" s="96">
        <v>0</v>
      </c>
      <c r="E107" s="96">
        <v>199168776</v>
      </c>
      <c r="F107" s="96">
        <v>0</v>
      </c>
      <c r="G107" s="96">
        <v>199168776</v>
      </c>
    </row>
    <row r="108" spans="1:7" ht="14.25" customHeight="1"/>
    <row r="109" spans="1:7" ht="14.25" customHeight="1"/>
    <row r="110" spans="1:7" ht="14.25" customHeight="1"/>
    <row r="111" spans="1:7" ht="14.25" customHeight="1"/>
    <row r="112" spans="1:7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mergeCells count="9">
    <mergeCell ref="A3:G3"/>
    <mergeCell ref="A5:G5"/>
    <mergeCell ref="A7:A8"/>
    <mergeCell ref="B7:B8"/>
    <mergeCell ref="C7:C8"/>
    <mergeCell ref="D7:D8"/>
    <mergeCell ref="E7:E8"/>
    <mergeCell ref="F7:F8"/>
    <mergeCell ref="G7:G8"/>
  </mergeCells>
  <phoneticPr fontId="2"/>
  <pageMargins left="0" right="0" top="0.39370078740157483" bottom="0.39370078740157483" header="0" footer="0"/>
  <pageSetup paperSize="9" firstPageNumber="23" orientation="portrait" useFirstPageNumber="1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第一号第一様式</vt:lpstr>
      <vt:lpstr>第一号第二様式</vt:lpstr>
      <vt:lpstr>第二号第一様式</vt:lpstr>
      <vt:lpstr>第二号第二様式</vt:lpstr>
      <vt:lpstr>第三号第一様式</vt:lpstr>
      <vt:lpstr>第三号第二様式</vt:lpstr>
      <vt:lpstr>第一号第二様式!Print_Area</vt:lpstr>
      <vt:lpstr>第三号第二様式!Print_Area</vt:lpstr>
      <vt:lpstr>第二号第一様式!Print_Area</vt:lpstr>
      <vt:lpstr>第二号第二様式!Print_Area</vt:lpstr>
    </vt:vector>
  </TitlesOfParts>
  <Company>株式会社　チャイルド社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コンピュータ部　開発１課</dc:creator>
  <cp:lastModifiedBy>FJ-USER</cp:lastModifiedBy>
  <cp:lastPrinted>2015-04-09T01:46:22Z</cp:lastPrinted>
  <dcterms:created xsi:type="dcterms:W3CDTF">2008-06-06T01:55:09Z</dcterms:created>
  <dcterms:modified xsi:type="dcterms:W3CDTF">2017-08-02T23:23:09Z</dcterms:modified>
</cp:coreProperties>
</file>